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eandrummer/Dropbox/Research 2021/Masters/Results/Main Data/"/>
    </mc:Choice>
  </mc:AlternateContent>
  <xr:revisionPtr revIDLastSave="0" documentId="13_ncr:1_{6BA4E6D5-35D5-EE4C-8828-14CF4AF0C1B5}" xr6:coauthVersionLast="47" xr6:coauthVersionMax="47" xr10:uidLastSave="{00000000-0000-0000-0000-000000000000}"/>
  <bookViews>
    <workbookView xWindow="0" yWindow="0" windowWidth="28800" windowHeight="18000" activeTab="2" xr2:uid="{0ED56DC8-FB5A-4254-8E52-1A7A1D4F60C6}"/>
  </bookViews>
  <sheets>
    <sheet name="Runs" sheetId="1" r:id="rId1"/>
    <sheet name="Calibration" sheetId="2" r:id="rId2"/>
    <sheet name="Raw Data" sheetId="3" r:id="rId3"/>
    <sheet name="Processed Data" sheetId="4" r:id="rId4"/>
    <sheet name="Concentration" sheetId="5" r:id="rId5"/>
    <sheet name="Usable Runs" sheetId="6" r:id="rId6"/>
    <sheet name="Reaction Order" sheetId="16" r:id="rId7"/>
    <sheet name="ln(C0_Ct)" sheetId="8" r:id="rId8"/>
    <sheet name="Ct_C0" sheetId="7" r:id="rId9"/>
    <sheet name="CiCf" sheetId="9" r:id="rId10"/>
    <sheet name="Study" sheetId="13" r:id="rId11"/>
    <sheet name="Activation E" sheetId="15" r:id="rId12"/>
    <sheet name="Origin Ct_C0" sheetId="10" r:id="rId13"/>
    <sheet name="Origin ln(C0_Ct)" sheetId="12" r:id="rId14"/>
    <sheet name="Sheet1" sheetId="14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6" l="1"/>
  <c r="E8" i="16"/>
  <c r="F8" i="16"/>
  <c r="G8" i="16"/>
  <c r="H8" i="16"/>
  <c r="I8" i="16"/>
  <c r="J8" i="16"/>
  <c r="K8" i="16"/>
  <c r="L8" i="16"/>
  <c r="M8" i="16"/>
  <c r="N8" i="16"/>
  <c r="O8" i="16"/>
  <c r="P8" i="16"/>
  <c r="Q8" i="16"/>
  <c r="R8" i="16"/>
  <c r="C8" i="16"/>
  <c r="D11" i="16"/>
  <c r="E11" i="16"/>
  <c r="F11" i="16"/>
  <c r="G11" i="16"/>
  <c r="H11" i="16"/>
  <c r="I11" i="16"/>
  <c r="J11" i="16"/>
  <c r="K11" i="16"/>
  <c r="L11" i="16"/>
  <c r="M11" i="16"/>
  <c r="N11" i="16"/>
  <c r="O11" i="16"/>
  <c r="P11" i="16"/>
  <c r="Q11" i="16"/>
  <c r="R11" i="16"/>
  <c r="C11" i="16"/>
  <c r="E46" i="13"/>
  <c r="F46" i="13"/>
  <c r="F44" i="13"/>
  <c r="F45" i="13"/>
  <c r="F47" i="13"/>
  <c r="F48" i="13"/>
  <c r="F43" i="13"/>
  <c r="E48" i="13"/>
  <c r="E47" i="13"/>
  <c r="E45" i="13"/>
  <c r="E44" i="13"/>
  <c r="E43" i="13"/>
  <c r="E67" i="8"/>
  <c r="F67" i="8"/>
  <c r="G67" i="8"/>
  <c r="H67" i="8"/>
  <c r="I67" i="8"/>
  <c r="E68" i="8"/>
  <c r="F68" i="8"/>
  <c r="G68" i="8"/>
  <c r="H68" i="8"/>
  <c r="I68" i="8"/>
  <c r="E69" i="8"/>
  <c r="F69" i="8"/>
  <c r="G69" i="8"/>
  <c r="H69" i="8"/>
  <c r="E70" i="8"/>
  <c r="F70" i="8"/>
  <c r="G70" i="8"/>
  <c r="H70" i="8"/>
  <c r="I70" i="8"/>
  <c r="E71" i="8"/>
  <c r="F71" i="8"/>
  <c r="G71" i="8"/>
  <c r="H71" i="8"/>
  <c r="I71" i="8"/>
  <c r="E72" i="8"/>
  <c r="F72" i="8"/>
  <c r="G72" i="8"/>
  <c r="H72" i="8"/>
  <c r="I72" i="8"/>
  <c r="D68" i="8"/>
  <c r="D69" i="8"/>
  <c r="D70" i="8"/>
  <c r="D71" i="8"/>
  <c r="D72" i="8"/>
  <c r="D67" i="8"/>
  <c r="D65" i="8"/>
  <c r="E67" i="7"/>
  <c r="F67" i="7"/>
  <c r="G67" i="7"/>
  <c r="H67" i="7"/>
  <c r="I67" i="7"/>
  <c r="E68" i="7"/>
  <c r="F68" i="7"/>
  <c r="G68" i="7"/>
  <c r="H68" i="7"/>
  <c r="I68" i="7"/>
  <c r="E69" i="7"/>
  <c r="F69" i="7"/>
  <c r="G69" i="7"/>
  <c r="H69" i="7"/>
  <c r="E70" i="7"/>
  <c r="F70" i="7"/>
  <c r="G70" i="7"/>
  <c r="H70" i="7"/>
  <c r="I70" i="7"/>
  <c r="E71" i="7"/>
  <c r="F71" i="7"/>
  <c r="G71" i="7"/>
  <c r="H71" i="7"/>
  <c r="I71" i="7"/>
  <c r="E72" i="7"/>
  <c r="F72" i="7"/>
  <c r="G72" i="7"/>
  <c r="H72" i="7"/>
  <c r="I72" i="7"/>
  <c r="D72" i="7"/>
  <c r="D71" i="7"/>
  <c r="D70" i="7"/>
  <c r="D69" i="7"/>
  <c r="D68" i="7"/>
  <c r="D67" i="7"/>
  <c r="D65" i="7"/>
  <c r="E67" i="6"/>
  <c r="F67" i="6"/>
  <c r="G67" i="6"/>
  <c r="H67" i="6"/>
  <c r="I67" i="6"/>
  <c r="E68" i="6"/>
  <c r="F68" i="6"/>
  <c r="G68" i="6"/>
  <c r="H68" i="6"/>
  <c r="I68" i="6"/>
  <c r="E69" i="6"/>
  <c r="F69" i="6"/>
  <c r="G69" i="6"/>
  <c r="H69" i="6"/>
  <c r="E70" i="6"/>
  <c r="F70" i="6"/>
  <c r="G70" i="6"/>
  <c r="H70" i="6"/>
  <c r="I70" i="6"/>
  <c r="E71" i="6"/>
  <c r="F71" i="6"/>
  <c r="G71" i="6"/>
  <c r="H71" i="6"/>
  <c r="I71" i="6"/>
  <c r="E72" i="6"/>
  <c r="F72" i="6"/>
  <c r="G72" i="6"/>
  <c r="H72" i="6"/>
  <c r="I72" i="6"/>
  <c r="D67" i="6"/>
  <c r="D68" i="6"/>
  <c r="D69" i="6"/>
  <c r="D70" i="6"/>
  <c r="D71" i="6"/>
  <c r="D72" i="6"/>
  <c r="C92" i="5"/>
  <c r="D92" i="5"/>
  <c r="E92" i="5"/>
  <c r="F92" i="5"/>
  <c r="G92" i="5"/>
  <c r="C93" i="5"/>
  <c r="D93" i="5"/>
  <c r="E93" i="5"/>
  <c r="F93" i="5"/>
  <c r="G93" i="5"/>
  <c r="C94" i="5"/>
  <c r="D94" i="5"/>
  <c r="E94" i="5"/>
  <c r="F94" i="5"/>
  <c r="C95" i="5"/>
  <c r="D95" i="5"/>
  <c r="E95" i="5"/>
  <c r="F95" i="5"/>
  <c r="G95" i="5"/>
  <c r="C96" i="5"/>
  <c r="D96" i="5"/>
  <c r="E96" i="5"/>
  <c r="F96" i="5"/>
  <c r="G96" i="5"/>
  <c r="C97" i="5"/>
  <c r="D97" i="5"/>
  <c r="E97" i="5"/>
  <c r="F97" i="5"/>
  <c r="G97" i="5"/>
  <c r="B93" i="5"/>
  <c r="B94" i="5"/>
  <c r="B95" i="5"/>
  <c r="B96" i="5"/>
  <c r="B97" i="5"/>
  <c r="B92" i="5"/>
  <c r="B90" i="5"/>
  <c r="C91" i="4"/>
  <c r="D91" i="4"/>
  <c r="E91" i="4"/>
  <c r="F91" i="4"/>
  <c r="G91" i="4"/>
  <c r="C92" i="4"/>
  <c r="D92" i="4"/>
  <c r="E92" i="4"/>
  <c r="F92" i="4"/>
  <c r="G92" i="4"/>
  <c r="C93" i="4"/>
  <c r="D93" i="4"/>
  <c r="E93" i="4"/>
  <c r="F93" i="4"/>
  <c r="G93" i="4"/>
  <c r="G94" i="5" s="1"/>
  <c r="I69" i="6" s="1"/>
  <c r="I69" i="7" s="1"/>
  <c r="I69" i="8" s="1"/>
  <c r="C94" i="4"/>
  <c r="D94" i="4"/>
  <c r="E94" i="4"/>
  <c r="F94" i="4"/>
  <c r="G94" i="4"/>
  <c r="C95" i="4"/>
  <c r="D95" i="4"/>
  <c r="E95" i="4"/>
  <c r="F95" i="4"/>
  <c r="G95" i="4"/>
  <c r="C96" i="4"/>
  <c r="D96" i="4"/>
  <c r="E96" i="4"/>
  <c r="F96" i="4"/>
  <c r="G96" i="4"/>
  <c r="B96" i="4"/>
  <c r="B95" i="4"/>
  <c r="B94" i="4"/>
  <c r="B93" i="4"/>
  <c r="B92" i="4"/>
  <c r="B91" i="4"/>
  <c r="E42" i="13"/>
  <c r="E41" i="13"/>
  <c r="C88" i="4"/>
  <c r="C88" i="5" s="1"/>
  <c r="E63" i="6" s="1"/>
  <c r="D88" i="4"/>
  <c r="D88" i="5" s="1"/>
  <c r="F63" i="6" s="1"/>
  <c r="E88" i="4"/>
  <c r="E88" i="5" s="1"/>
  <c r="G63" i="6" s="1"/>
  <c r="F88" i="4"/>
  <c r="F88" i="5" s="1"/>
  <c r="H63" i="6" s="1"/>
  <c r="G88" i="4"/>
  <c r="G88" i="5" s="1"/>
  <c r="I63" i="6" s="1"/>
  <c r="H88" i="4"/>
  <c r="H88" i="5" s="1"/>
  <c r="J63" i="6" s="1"/>
  <c r="I88" i="4"/>
  <c r="I88" i="5" s="1"/>
  <c r="K63" i="6" s="1"/>
  <c r="J88" i="4"/>
  <c r="J88" i="5" s="1"/>
  <c r="L63" i="6" s="1"/>
  <c r="K88" i="4"/>
  <c r="K88" i="5" s="1"/>
  <c r="M63" i="6" s="1"/>
  <c r="L88" i="4"/>
  <c r="L88" i="5" s="1"/>
  <c r="N63" i="6" s="1"/>
  <c r="M88" i="4"/>
  <c r="M88" i="5" s="1"/>
  <c r="O63" i="6" s="1"/>
  <c r="N88" i="4"/>
  <c r="N88" i="5" s="1"/>
  <c r="P63" i="6" s="1"/>
  <c r="O88" i="4"/>
  <c r="O88" i="5" s="1"/>
  <c r="Q63" i="6" s="1"/>
  <c r="P88" i="4"/>
  <c r="P88" i="5" s="1"/>
  <c r="R63" i="6" s="1"/>
  <c r="Q88" i="4"/>
  <c r="Q88" i="5" s="1"/>
  <c r="S63" i="6" s="1"/>
  <c r="C89" i="4"/>
  <c r="C89" i="5" s="1"/>
  <c r="E64" i="6" s="1"/>
  <c r="D89" i="4"/>
  <c r="D89" i="5" s="1"/>
  <c r="F64" i="6" s="1"/>
  <c r="E89" i="4"/>
  <c r="E89" i="5" s="1"/>
  <c r="G64" i="6" s="1"/>
  <c r="F89" i="4"/>
  <c r="F89" i="5" s="1"/>
  <c r="H64" i="6" s="1"/>
  <c r="G89" i="4"/>
  <c r="G89" i="5" s="1"/>
  <c r="I64" i="6" s="1"/>
  <c r="H89" i="4"/>
  <c r="H89" i="5" s="1"/>
  <c r="J64" i="6" s="1"/>
  <c r="I89" i="4"/>
  <c r="I89" i="5" s="1"/>
  <c r="K64" i="6" s="1"/>
  <c r="J89" i="4"/>
  <c r="J89" i="5" s="1"/>
  <c r="L64" i="6" s="1"/>
  <c r="K89" i="4"/>
  <c r="K89" i="5" s="1"/>
  <c r="M64" i="6" s="1"/>
  <c r="L89" i="4"/>
  <c r="L89" i="5" s="1"/>
  <c r="N64" i="6" s="1"/>
  <c r="M89" i="4"/>
  <c r="M89" i="5" s="1"/>
  <c r="O64" i="6" s="1"/>
  <c r="N89" i="4"/>
  <c r="N89" i="5" s="1"/>
  <c r="P64" i="6" s="1"/>
  <c r="O89" i="4"/>
  <c r="O89" i="5" s="1"/>
  <c r="Q64" i="6" s="1"/>
  <c r="P89" i="4"/>
  <c r="P89" i="5" s="1"/>
  <c r="R64" i="6" s="1"/>
  <c r="Q89" i="4"/>
  <c r="Q89" i="5" s="1"/>
  <c r="S64" i="6" s="1"/>
  <c r="C90" i="4"/>
  <c r="C90" i="5" s="1"/>
  <c r="E65" i="6" s="1"/>
  <c r="D90" i="4"/>
  <c r="D90" i="5" s="1"/>
  <c r="F65" i="6" s="1"/>
  <c r="E90" i="4"/>
  <c r="E90" i="5" s="1"/>
  <c r="G65" i="6" s="1"/>
  <c r="F90" i="4"/>
  <c r="F90" i="5" s="1"/>
  <c r="H65" i="6" s="1"/>
  <c r="G90" i="4"/>
  <c r="G90" i="5" s="1"/>
  <c r="I65" i="6" s="1"/>
  <c r="H90" i="4"/>
  <c r="H90" i="5" s="1"/>
  <c r="J65" i="6" s="1"/>
  <c r="I90" i="4"/>
  <c r="I90" i="5" s="1"/>
  <c r="K65" i="6" s="1"/>
  <c r="J90" i="4"/>
  <c r="J90" i="5" s="1"/>
  <c r="L65" i="6" s="1"/>
  <c r="K90" i="4"/>
  <c r="K90" i="5" s="1"/>
  <c r="M65" i="6" s="1"/>
  <c r="L90" i="4"/>
  <c r="L90" i="5" s="1"/>
  <c r="N65" i="6" s="1"/>
  <c r="M90" i="4"/>
  <c r="M90" i="5" s="1"/>
  <c r="O65" i="6" s="1"/>
  <c r="N90" i="4"/>
  <c r="N90" i="5" s="1"/>
  <c r="P65" i="6" s="1"/>
  <c r="O90" i="4"/>
  <c r="O90" i="5" s="1"/>
  <c r="Q65" i="6" s="1"/>
  <c r="P90" i="4"/>
  <c r="P90" i="5" s="1"/>
  <c r="R65" i="6" s="1"/>
  <c r="Q90" i="4"/>
  <c r="Q90" i="5" s="1"/>
  <c r="S65" i="6" s="1"/>
  <c r="B88" i="4"/>
  <c r="B88" i="5" s="1"/>
  <c r="D63" i="6" s="1"/>
  <c r="D63" i="7" s="1"/>
  <c r="D63" i="8" s="1"/>
  <c r="B90" i="4"/>
  <c r="D65" i="6" s="1"/>
  <c r="B89" i="4"/>
  <c r="B89" i="5" s="1"/>
  <c r="D64" i="6" s="1"/>
  <c r="D64" i="7" s="1"/>
  <c r="D64" i="8" s="1"/>
  <c r="E40" i="13"/>
  <c r="E39" i="13"/>
  <c r="E38" i="13"/>
  <c r="E37" i="13"/>
  <c r="E36" i="13"/>
  <c r="E35" i="13"/>
  <c r="E34" i="13"/>
  <c r="E33" i="13"/>
  <c r="D56" i="8"/>
  <c r="C87" i="4"/>
  <c r="C87" i="5" s="1"/>
  <c r="E62" i="6" s="1"/>
  <c r="D87" i="4"/>
  <c r="D87" i="5" s="1"/>
  <c r="F62" i="6" s="1"/>
  <c r="E87" i="4"/>
  <c r="E87" i="5" s="1"/>
  <c r="G62" i="6" s="1"/>
  <c r="F87" i="4"/>
  <c r="F87" i="5" s="1"/>
  <c r="H62" i="6" s="1"/>
  <c r="G87" i="4"/>
  <c r="G87" i="5" s="1"/>
  <c r="I62" i="6" s="1"/>
  <c r="H87" i="4"/>
  <c r="H87" i="5" s="1"/>
  <c r="J62" i="6" s="1"/>
  <c r="I87" i="4"/>
  <c r="I87" i="5" s="1"/>
  <c r="K62" i="6" s="1"/>
  <c r="J87" i="4"/>
  <c r="J87" i="5" s="1"/>
  <c r="L62" i="6" s="1"/>
  <c r="K87" i="4"/>
  <c r="K87" i="5" s="1"/>
  <c r="M62" i="6" s="1"/>
  <c r="M62" i="7" s="1"/>
  <c r="M62" i="8" s="1"/>
  <c r="L87" i="4"/>
  <c r="L87" i="5" s="1"/>
  <c r="N62" i="6" s="1"/>
  <c r="M87" i="4"/>
  <c r="M87" i="5" s="1"/>
  <c r="O62" i="6" s="1"/>
  <c r="N87" i="4"/>
  <c r="N87" i="5" s="1"/>
  <c r="P62" i="6" s="1"/>
  <c r="O87" i="4"/>
  <c r="O87" i="5" s="1"/>
  <c r="Q62" i="6" s="1"/>
  <c r="P87" i="4"/>
  <c r="P87" i="5" s="1"/>
  <c r="R62" i="6" s="1"/>
  <c r="Q87" i="4"/>
  <c r="Q87" i="5" s="1"/>
  <c r="S62" i="6" s="1"/>
  <c r="B87" i="4"/>
  <c r="B87" i="5" s="1"/>
  <c r="D62" i="6" s="1"/>
  <c r="D62" i="7" s="1"/>
  <c r="D62" i="8" s="1"/>
  <c r="D80" i="5"/>
  <c r="F55" i="6" s="1"/>
  <c r="L80" i="5"/>
  <c r="N55" i="6" s="1"/>
  <c r="E81" i="5"/>
  <c r="G56" i="6" s="1"/>
  <c r="F83" i="5"/>
  <c r="H58" i="6" s="1"/>
  <c r="N83" i="5"/>
  <c r="P58" i="6" s="1"/>
  <c r="P85" i="5"/>
  <c r="R60" i="6" s="1"/>
  <c r="I86" i="5"/>
  <c r="K61" i="6" s="1"/>
  <c r="A86" i="5"/>
  <c r="A85" i="5"/>
  <c r="A84" i="5"/>
  <c r="A83" i="5"/>
  <c r="A81" i="5"/>
  <c r="A80" i="5"/>
  <c r="C80" i="4"/>
  <c r="C80" i="5" s="1"/>
  <c r="E55" i="6" s="1"/>
  <c r="D80" i="4"/>
  <c r="E80" i="4"/>
  <c r="E80" i="5" s="1"/>
  <c r="G55" i="6" s="1"/>
  <c r="F80" i="4"/>
  <c r="F80" i="5" s="1"/>
  <c r="H55" i="6" s="1"/>
  <c r="G80" i="4"/>
  <c r="G80" i="5" s="1"/>
  <c r="I55" i="6" s="1"/>
  <c r="H80" i="4"/>
  <c r="H80" i="5" s="1"/>
  <c r="J55" i="6" s="1"/>
  <c r="I80" i="4"/>
  <c r="I80" i="5" s="1"/>
  <c r="K55" i="6" s="1"/>
  <c r="J80" i="4"/>
  <c r="J80" i="5" s="1"/>
  <c r="L55" i="6" s="1"/>
  <c r="K80" i="4"/>
  <c r="K80" i="5" s="1"/>
  <c r="M55" i="6" s="1"/>
  <c r="L80" i="4"/>
  <c r="M80" i="4"/>
  <c r="M80" i="5" s="1"/>
  <c r="O55" i="6" s="1"/>
  <c r="N80" i="4"/>
  <c r="N80" i="5" s="1"/>
  <c r="P55" i="6" s="1"/>
  <c r="O80" i="4"/>
  <c r="O80" i="5" s="1"/>
  <c r="Q55" i="6" s="1"/>
  <c r="P80" i="4"/>
  <c r="P80" i="5" s="1"/>
  <c r="R55" i="6" s="1"/>
  <c r="Q80" i="4"/>
  <c r="Q80" i="5" s="1"/>
  <c r="S55" i="6" s="1"/>
  <c r="C81" i="4"/>
  <c r="C81" i="5" s="1"/>
  <c r="E56" i="6" s="1"/>
  <c r="D81" i="4"/>
  <c r="D81" i="5" s="1"/>
  <c r="F56" i="6" s="1"/>
  <c r="E81" i="4"/>
  <c r="F81" i="4"/>
  <c r="F81" i="5" s="1"/>
  <c r="H56" i="6" s="1"/>
  <c r="G81" i="4"/>
  <c r="G81" i="5" s="1"/>
  <c r="I56" i="6" s="1"/>
  <c r="I56" i="7" s="1"/>
  <c r="I56" i="8" s="1"/>
  <c r="H81" i="4"/>
  <c r="H81" i="5" s="1"/>
  <c r="J56" i="6" s="1"/>
  <c r="I81" i="4"/>
  <c r="I81" i="5" s="1"/>
  <c r="K56" i="6" s="1"/>
  <c r="J81" i="4"/>
  <c r="J81" i="5" s="1"/>
  <c r="L56" i="6" s="1"/>
  <c r="K81" i="4"/>
  <c r="K81" i="5" s="1"/>
  <c r="M56" i="6" s="1"/>
  <c r="L81" i="4"/>
  <c r="L81" i="5" s="1"/>
  <c r="N56" i="6" s="1"/>
  <c r="M81" i="4"/>
  <c r="M81" i="5" s="1"/>
  <c r="O56" i="6" s="1"/>
  <c r="O56" i="7" s="1"/>
  <c r="O56" i="8" s="1"/>
  <c r="N81" i="4"/>
  <c r="N81" i="5" s="1"/>
  <c r="P56" i="6" s="1"/>
  <c r="P56" i="7" s="1"/>
  <c r="P56" i="8" s="1"/>
  <c r="O81" i="4"/>
  <c r="O81" i="5" s="1"/>
  <c r="Q56" i="6" s="1"/>
  <c r="Q56" i="7" s="1"/>
  <c r="Q56" i="8" s="1"/>
  <c r="P81" i="4"/>
  <c r="P81" i="5" s="1"/>
  <c r="R56" i="6" s="1"/>
  <c r="Q81" i="4"/>
  <c r="Q81" i="5" s="1"/>
  <c r="S56" i="6" s="1"/>
  <c r="C83" i="4"/>
  <c r="C83" i="5" s="1"/>
  <c r="E58" i="6" s="1"/>
  <c r="D83" i="4"/>
  <c r="D83" i="5" s="1"/>
  <c r="F58" i="6" s="1"/>
  <c r="E83" i="4"/>
  <c r="E83" i="5" s="1"/>
  <c r="G58" i="6" s="1"/>
  <c r="F83" i="4"/>
  <c r="G83" i="4"/>
  <c r="G83" i="5" s="1"/>
  <c r="I58" i="6" s="1"/>
  <c r="H83" i="4"/>
  <c r="H83" i="5" s="1"/>
  <c r="J58" i="6" s="1"/>
  <c r="J58" i="7" s="1"/>
  <c r="J58" i="8" s="1"/>
  <c r="I83" i="4"/>
  <c r="I83" i="5" s="1"/>
  <c r="K58" i="6" s="1"/>
  <c r="J83" i="4"/>
  <c r="J83" i="5" s="1"/>
  <c r="L58" i="6" s="1"/>
  <c r="K83" i="4"/>
  <c r="K83" i="5" s="1"/>
  <c r="M58" i="6" s="1"/>
  <c r="L83" i="4"/>
  <c r="L83" i="5" s="1"/>
  <c r="N58" i="6" s="1"/>
  <c r="M83" i="4"/>
  <c r="M83" i="5" s="1"/>
  <c r="O58" i="6" s="1"/>
  <c r="N83" i="4"/>
  <c r="O83" i="4"/>
  <c r="O83" i="5" s="1"/>
  <c r="Q58" i="6" s="1"/>
  <c r="P83" i="4"/>
  <c r="P83" i="5" s="1"/>
  <c r="R58" i="6" s="1"/>
  <c r="R58" i="7" s="1"/>
  <c r="R58" i="8" s="1"/>
  <c r="Q83" i="4"/>
  <c r="Q83" i="5" s="1"/>
  <c r="S58" i="6" s="1"/>
  <c r="C84" i="4"/>
  <c r="C84" i="5" s="1"/>
  <c r="E59" i="6" s="1"/>
  <c r="D84" i="4"/>
  <c r="D84" i="5" s="1"/>
  <c r="F59" i="6" s="1"/>
  <c r="E84" i="4"/>
  <c r="E84" i="5" s="1"/>
  <c r="G59" i="6" s="1"/>
  <c r="F84" i="4"/>
  <c r="F84" i="5" s="1"/>
  <c r="H59" i="6" s="1"/>
  <c r="G84" i="4"/>
  <c r="G84" i="5" s="1"/>
  <c r="I59" i="6" s="1"/>
  <c r="H84" i="4"/>
  <c r="H84" i="5" s="1"/>
  <c r="J59" i="6" s="1"/>
  <c r="J59" i="7" s="1"/>
  <c r="J59" i="8" s="1"/>
  <c r="I84" i="4"/>
  <c r="I84" i="5" s="1"/>
  <c r="K59" i="6" s="1"/>
  <c r="K59" i="7" s="1"/>
  <c r="K59" i="8" s="1"/>
  <c r="J84" i="4"/>
  <c r="J84" i="5" s="1"/>
  <c r="L59" i="6" s="1"/>
  <c r="K84" i="4"/>
  <c r="K84" i="5" s="1"/>
  <c r="M59" i="6" s="1"/>
  <c r="L84" i="4"/>
  <c r="L84" i="5" s="1"/>
  <c r="N59" i="6" s="1"/>
  <c r="M84" i="4"/>
  <c r="M84" i="5" s="1"/>
  <c r="O59" i="6" s="1"/>
  <c r="N84" i="4"/>
  <c r="N84" i="5" s="1"/>
  <c r="P59" i="6" s="1"/>
  <c r="O84" i="4"/>
  <c r="O84" i="5" s="1"/>
  <c r="Q59" i="6" s="1"/>
  <c r="P84" i="4"/>
  <c r="P84" i="5" s="1"/>
  <c r="R59" i="6" s="1"/>
  <c r="R59" i="7" s="1"/>
  <c r="R59" i="8" s="1"/>
  <c r="Q84" i="4"/>
  <c r="Q84" i="5" s="1"/>
  <c r="S59" i="6" s="1"/>
  <c r="S59" i="7" s="1"/>
  <c r="S59" i="8" s="1"/>
  <c r="C85" i="4"/>
  <c r="C85" i="5" s="1"/>
  <c r="E60" i="6" s="1"/>
  <c r="D85" i="4"/>
  <c r="D85" i="5" s="1"/>
  <c r="F60" i="6" s="1"/>
  <c r="E85" i="4"/>
  <c r="E85" i="5" s="1"/>
  <c r="G60" i="6" s="1"/>
  <c r="F85" i="4"/>
  <c r="F85" i="5" s="1"/>
  <c r="H60" i="6" s="1"/>
  <c r="G85" i="4"/>
  <c r="G85" i="5" s="1"/>
  <c r="I60" i="6" s="1"/>
  <c r="H85" i="4"/>
  <c r="H85" i="5" s="1"/>
  <c r="J60" i="6" s="1"/>
  <c r="I85" i="4"/>
  <c r="I85" i="5" s="1"/>
  <c r="K60" i="6" s="1"/>
  <c r="J85" i="4"/>
  <c r="J85" i="5" s="1"/>
  <c r="L60" i="6" s="1"/>
  <c r="K85" i="4"/>
  <c r="K85" i="5" s="1"/>
  <c r="M60" i="6" s="1"/>
  <c r="L85" i="4"/>
  <c r="L85" i="5" s="1"/>
  <c r="N60" i="6" s="1"/>
  <c r="M85" i="4"/>
  <c r="M85" i="5" s="1"/>
  <c r="O60" i="6" s="1"/>
  <c r="N85" i="4"/>
  <c r="N85" i="5" s="1"/>
  <c r="P60" i="6" s="1"/>
  <c r="O85" i="4"/>
  <c r="O85" i="5" s="1"/>
  <c r="Q60" i="6" s="1"/>
  <c r="P85" i="4"/>
  <c r="Q85" i="4"/>
  <c r="Q85" i="5" s="1"/>
  <c r="S60" i="6" s="1"/>
  <c r="C86" i="4"/>
  <c r="C86" i="5" s="1"/>
  <c r="E61" i="6" s="1"/>
  <c r="E61" i="7" s="1"/>
  <c r="E61" i="8" s="1"/>
  <c r="D86" i="4"/>
  <c r="D86" i="5" s="1"/>
  <c r="F61" i="6" s="1"/>
  <c r="E86" i="4"/>
  <c r="E86" i="5" s="1"/>
  <c r="G61" i="6" s="1"/>
  <c r="F86" i="4"/>
  <c r="F86" i="5" s="1"/>
  <c r="H61" i="6" s="1"/>
  <c r="G86" i="4"/>
  <c r="G86" i="5" s="1"/>
  <c r="I61" i="6" s="1"/>
  <c r="H86" i="4"/>
  <c r="H86" i="5" s="1"/>
  <c r="J61" i="6" s="1"/>
  <c r="I86" i="4"/>
  <c r="J86" i="4"/>
  <c r="J86" i="5" s="1"/>
  <c r="L61" i="6" s="1"/>
  <c r="K86" i="4"/>
  <c r="K86" i="5" s="1"/>
  <c r="M61" i="6" s="1"/>
  <c r="M61" i="7" s="1"/>
  <c r="M61" i="8" s="1"/>
  <c r="L86" i="4"/>
  <c r="L86" i="5" s="1"/>
  <c r="N61" i="6" s="1"/>
  <c r="M86" i="4"/>
  <c r="M86" i="5" s="1"/>
  <c r="O61" i="6" s="1"/>
  <c r="N86" i="4"/>
  <c r="N86" i="5" s="1"/>
  <c r="P61" i="6" s="1"/>
  <c r="O86" i="4"/>
  <c r="O86" i="5" s="1"/>
  <c r="Q61" i="6" s="1"/>
  <c r="P86" i="4"/>
  <c r="P86" i="5" s="1"/>
  <c r="R61" i="6" s="1"/>
  <c r="Q86" i="4"/>
  <c r="Q86" i="5" s="1"/>
  <c r="S61" i="6" s="1"/>
  <c r="B86" i="4"/>
  <c r="B86" i="5" s="1"/>
  <c r="D61" i="6" s="1"/>
  <c r="D61" i="7" s="1"/>
  <c r="D61" i="8" s="1"/>
  <c r="B85" i="4"/>
  <c r="B85" i="5" s="1"/>
  <c r="D60" i="6" s="1"/>
  <c r="D60" i="7" s="1"/>
  <c r="D60" i="8" s="1"/>
  <c r="B84" i="4"/>
  <c r="B84" i="5" s="1"/>
  <c r="D59" i="6" s="1"/>
  <c r="D59" i="7" s="1"/>
  <c r="D59" i="8" s="1"/>
  <c r="B83" i="4"/>
  <c r="B83" i="5" s="1"/>
  <c r="D58" i="6" s="1"/>
  <c r="D58" i="7" s="1"/>
  <c r="D58" i="8" s="1"/>
  <c r="B81" i="4"/>
  <c r="B81" i="5" s="1"/>
  <c r="D56" i="6" s="1"/>
  <c r="D56" i="7" s="1"/>
  <c r="B80" i="4"/>
  <c r="B80" i="5" s="1"/>
  <c r="D55" i="6" s="1"/>
  <c r="D55" i="7" s="1"/>
  <c r="D55" i="8" s="1"/>
  <c r="A86" i="4"/>
  <c r="A85" i="4"/>
  <c r="A84" i="4"/>
  <c r="A83" i="4"/>
  <c r="A81" i="4"/>
  <c r="A80" i="4"/>
  <c r="E32" i="13"/>
  <c r="E31" i="13"/>
  <c r="C79" i="4"/>
  <c r="C79" i="5" s="1"/>
  <c r="E54" i="6" s="1"/>
  <c r="D79" i="4"/>
  <c r="D79" i="5" s="1"/>
  <c r="F54" i="6" s="1"/>
  <c r="E79" i="4"/>
  <c r="E79" i="5" s="1"/>
  <c r="G54" i="6" s="1"/>
  <c r="G54" i="7" s="1"/>
  <c r="G54" i="8" s="1"/>
  <c r="F79" i="4"/>
  <c r="F79" i="5" s="1"/>
  <c r="H54" i="6" s="1"/>
  <c r="G79" i="4"/>
  <c r="G79" i="5" s="1"/>
  <c r="I54" i="6" s="1"/>
  <c r="H79" i="4"/>
  <c r="H79" i="5" s="1"/>
  <c r="J54" i="6" s="1"/>
  <c r="I79" i="4"/>
  <c r="I79" i="5" s="1"/>
  <c r="K54" i="6" s="1"/>
  <c r="J79" i="4"/>
  <c r="J79" i="5" s="1"/>
  <c r="L54" i="6" s="1"/>
  <c r="K79" i="4"/>
  <c r="K79" i="5" s="1"/>
  <c r="M54" i="6" s="1"/>
  <c r="L79" i="4"/>
  <c r="L79" i="5" s="1"/>
  <c r="N54" i="6" s="1"/>
  <c r="M79" i="4"/>
  <c r="M79" i="5" s="1"/>
  <c r="O54" i="6" s="1"/>
  <c r="O54" i="7" s="1"/>
  <c r="O54" i="8" s="1"/>
  <c r="N79" i="4"/>
  <c r="N79" i="5" s="1"/>
  <c r="P54" i="6" s="1"/>
  <c r="O79" i="4"/>
  <c r="O79" i="5" s="1"/>
  <c r="Q54" i="6" s="1"/>
  <c r="P79" i="4"/>
  <c r="P79" i="5" s="1"/>
  <c r="R54" i="6" s="1"/>
  <c r="Q79" i="4"/>
  <c r="Q79" i="5" s="1"/>
  <c r="S54" i="6" s="1"/>
  <c r="C78" i="4"/>
  <c r="C78" i="5" s="1"/>
  <c r="E53" i="6" s="1"/>
  <c r="D78" i="4"/>
  <c r="D78" i="5" s="1"/>
  <c r="F53" i="6" s="1"/>
  <c r="E78" i="4"/>
  <c r="E78" i="5" s="1"/>
  <c r="G53" i="6" s="1"/>
  <c r="F78" i="4"/>
  <c r="F78" i="5" s="1"/>
  <c r="H53" i="6" s="1"/>
  <c r="G78" i="4"/>
  <c r="G78" i="5" s="1"/>
  <c r="I53" i="6" s="1"/>
  <c r="H78" i="4"/>
  <c r="H78" i="5" s="1"/>
  <c r="J53" i="6" s="1"/>
  <c r="I78" i="4"/>
  <c r="I78" i="5" s="1"/>
  <c r="K53" i="6" s="1"/>
  <c r="J78" i="4"/>
  <c r="J78" i="5" s="1"/>
  <c r="L53" i="6" s="1"/>
  <c r="K78" i="4"/>
  <c r="K78" i="5" s="1"/>
  <c r="M53" i="6" s="1"/>
  <c r="L78" i="4"/>
  <c r="L78" i="5" s="1"/>
  <c r="N53" i="6" s="1"/>
  <c r="M78" i="4"/>
  <c r="M78" i="5" s="1"/>
  <c r="O53" i="6" s="1"/>
  <c r="N78" i="4"/>
  <c r="N78" i="5" s="1"/>
  <c r="P53" i="6" s="1"/>
  <c r="O78" i="4"/>
  <c r="O78" i="5" s="1"/>
  <c r="Q53" i="6" s="1"/>
  <c r="Q53" i="7" s="1"/>
  <c r="Q53" i="8" s="1"/>
  <c r="P78" i="4"/>
  <c r="P78" i="5" s="1"/>
  <c r="R53" i="6" s="1"/>
  <c r="Q78" i="4"/>
  <c r="Q78" i="5" s="1"/>
  <c r="S53" i="6" s="1"/>
  <c r="B79" i="4"/>
  <c r="B79" i="5" s="1"/>
  <c r="D54" i="6" s="1"/>
  <c r="D54" i="7" s="1"/>
  <c r="D54" i="8" s="1"/>
  <c r="B78" i="4"/>
  <c r="B78" i="5" s="1"/>
  <c r="D53" i="6" s="1"/>
  <c r="D53" i="7" s="1"/>
  <c r="D53" i="8" s="1"/>
  <c r="W54" i="4"/>
  <c r="W54" i="5" s="1"/>
  <c r="Y32" i="6" s="1"/>
  <c r="X54" i="4"/>
  <c r="X54" i="5" s="1"/>
  <c r="Z32" i="6" s="1"/>
  <c r="Y54" i="4"/>
  <c r="Y54" i="5" s="1"/>
  <c r="AA32" i="6" s="1"/>
  <c r="C54" i="4"/>
  <c r="C54" i="5" s="1"/>
  <c r="E32" i="6" s="1"/>
  <c r="D54" i="4"/>
  <c r="D54" i="5" s="1"/>
  <c r="F32" i="6" s="1"/>
  <c r="E54" i="4"/>
  <c r="E54" i="5" s="1"/>
  <c r="G32" i="6" s="1"/>
  <c r="F54" i="4"/>
  <c r="F54" i="5" s="1"/>
  <c r="H32" i="6" s="1"/>
  <c r="G54" i="4"/>
  <c r="G54" i="5" s="1"/>
  <c r="I32" i="6" s="1"/>
  <c r="H54" i="4"/>
  <c r="H54" i="5" s="1"/>
  <c r="J32" i="6" s="1"/>
  <c r="I54" i="4"/>
  <c r="I54" i="5" s="1"/>
  <c r="K32" i="6" s="1"/>
  <c r="J54" i="4"/>
  <c r="J54" i="5" s="1"/>
  <c r="L32" i="6" s="1"/>
  <c r="K54" i="4"/>
  <c r="K54" i="5" s="1"/>
  <c r="M32" i="6" s="1"/>
  <c r="L54" i="4"/>
  <c r="L54" i="5" s="1"/>
  <c r="N32" i="6" s="1"/>
  <c r="M54" i="4"/>
  <c r="M54" i="5" s="1"/>
  <c r="O32" i="6" s="1"/>
  <c r="N54" i="4"/>
  <c r="N54" i="5" s="1"/>
  <c r="P32" i="6" s="1"/>
  <c r="O54" i="4"/>
  <c r="O54" i="5" s="1"/>
  <c r="Q32" i="6" s="1"/>
  <c r="P54" i="4"/>
  <c r="P54" i="5" s="1"/>
  <c r="R32" i="6" s="1"/>
  <c r="Q54" i="4"/>
  <c r="Q54" i="5" s="1"/>
  <c r="S32" i="6" s="1"/>
  <c r="R54" i="4"/>
  <c r="R54" i="5" s="1"/>
  <c r="T32" i="6" s="1"/>
  <c r="S54" i="4"/>
  <c r="S54" i="5" s="1"/>
  <c r="U32" i="6" s="1"/>
  <c r="T54" i="4"/>
  <c r="T54" i="5" s="1"/>
  <c r="V32" i="6" s="1"/>
  <c r="U54" i="4"/>
  <c r="U54" i="5" s="1"/>
  <c r="W32" i="6" s="1"/>
  <c r="V54" i="4"/>
  <c r="V54" i="5" s="1"/>
  <c r="X32" i="6" s="1"/>
  <c r="B54" i="4"/>
  <c r="J28" i="13"/>
  <c r="I28" i="13"/>
  <c r="I27" i="13"/>
  <c r="P6" i="15"/>
  <c r="P5" i="15"/>
  <c r="K7" i="15"/>
  <c r="K8" i="15"/>
  <c r="K6" i="15"/>
  <c r="J7" i="15"/>
  <c r="L7" i="15" s="1"/>
  <c r="J8" i="15"/>
  <c r="L8" i="15" s="1"/>
  <c r="J6" i="15"/>
  <c r="L6" i="15" s="1"/>
  <c r="H7" i="15"/>
  <c r="M7" i="15" s="1"/>
  <c r="H8" i="15"/>
  <c r="M8" i="15" s="1"/>
  <c r="H6" i="15"/>
  <c r="M6" i="15" s="1"/>
  <c r="E30" i="13"/>
  <c r="E29" i="13"/>
  <c r="E28" i="13"/>
  <c r="E27" i="13"/>
  <c r="E26" i="13"/>
  <c r="E25" i="13"/>
  <c r="C66" i="4"/>
  <c r="D66" i="4"/>
  <c r="E66" i="4"/>
  <c r="F66" i="4"/>
  <c r="G66" i="4"/>
  <c r="H66" i="4"/>
  <c r="I66" i="4"/>
  <c r="J66" i="4"/>
  <c r="K66" i="4"/>
  <c r="L66" i="4"/>
  <c r="M66" i="4"/>
  <c r="N66" i="4"/>
  <c r="O66" i="4"/>
  <c r="P66" i="4"/>
  <c r="Q66" i="4"/>
  <c r="R66" i="4"/>
  <c r="S66" i="4"/>
  <c r="T66" i="4"/>
  <c r="C67" i="4"/>
  <c r="D67" i="4"/>
  <c r="E67" i="4"/>
  <c r="F67" i="4"/>
  <c r="G67" i="4"/>
  <c r="H67" i="4"/>
  <c r="I67" i="4"/>
  <c r="J67" i="4"/>
  <c r="K67" i="4"/>
  <c r="L67" i="4"/>
  <c r="M67" i="4"/>
  <c r="N67" i="4"/>
  <c r="O67" i="4"/>
  <c r="P67" i="4"/>
  <c r="Q67" i="4"/>
  <c r="R67" i="4"/>
  <c r="S67" i="4"/>
  <c r="T67" i="4"/>
  <c r="C68" i="4"/>
  <c r="C68" i="5" s="1"/>
  <c r="E43" i="6" s="1"/>
  <c r="D68" i="4"/>
  <c r="D68" i="5" s="1"/>
  <c r="F43" i="6" s="1"/>
  <c r="E68" i="4"/>
  <c r="E68" i="5" s="1"/>
  <c r="G43" i="6" s="1"/>
  <c r="F68" i="4"/>
  <c r="F68" i="5" s="1"/>
  <c r="H43" i="6" s="1"/>
  <c r="G68" i="4"/>
  <c r="G68" i="5" s="1"/>
  <c r="I43" i="6" s="1"/>
  <c r="H68" i="4"/>
  <c r="H68" i="5" s="1"/>
  <c r="J43" i="6" s="1"/>
  <c r="I68" i="4"/>
  <c r="I68" i="5" s="1"/>
  <c r="K43" i="6" s="1"/>
  <c r="J68" i="4"/>
  <c r="J68" i="5" s="1"/>
  <c r="L43" i="6" s="1"/>
  <c r="K68" i="4"/>
  <c r="K68" i="5" s="1"/>
  <c r="M43" i="6" s="1"/>
  <c r="L68" i="4"/>
  <c r="L68" i="5" s="1"/>
  <c r="N43" i="6" s="1"/>
  <c r="M68" i="4"/>
  <c r="M68" i="5" s="1"/>
  <c r="O43" i="6" s="1"/>
  <c r="N68" i="4"/>
  <c r="N68" i="5" s="1"/>
  <c r="P43" i="6" s="1"/>
  <c r="P43" i="7" s="1"/>
  <c r="P43" i="8" s="1"/>
  <c r="O68" i="4"/>
  <c r="O68" i="5" s="1"/>
  <c r="Q43" i="6" s="1"/>
  <c r="P68" i="4"/>
  <c r="P68" i="5" s="1"/>
  <c r="R43" i="6" s="1"/>
  <c r="Q68" i="4"/>
  <c r="Q68" i="5" s="1"/>
  <c r="S43" i="6" s="1"/>
  <c r="R68" i="4"/>
  <c r="S68" i="4"/>
  <c r="T68" i="4"/>
  <c r="C69" i="4"/>
  <c r="D69" i="4"/>
  <c r="E69" i="4"/>
  <c r="F69" i="4"/>
  <c r="G69" i="4"/>
  <c r="H69" i="4"/>
  <c r="I69" i="4"/>
  <c r="J69" i="4"/>
  <c r="K69" i="4"/>
  <c r="L69" i="4"/>
  <c r="M69" i="4"/>
  <c r="N69" i="4"/>
  <c r="O69" i="4"/>
  <c r="P69" i="4"/>
  <c r="Q69" i="4"/>
  <c r="R69" i="4"/>
  <c r="S69" i="4"/>
  <c r="T69" i="4"/>
  <c r="C70" i="4"/>
  <c r="C70" i="5" s="1"/>
  <c r="E45" i="6" s="1"/>
  <c r="D70" i="4"/>
  <c r="D70" i="5" s="1"/>
  <c r="F45" i="6" s="1"/>
  <c r="E70" i="4"/>
  <c r="E70" i="5" s="1"/>
  <c r="G45" i="6" s="1"/>
  <c r="F70" i="4"/>
  <c r="F70" i="5" s="1"/>
  <c r="H45" i="6" s="1"/>
  <c r="G70" i="4"/>
  <c r="G70" i="5" s="1"/>
  <c r="I45" i="6" s="1"/>
  <c r="H70" i="4"/>
  <c r="H70" i="5" s="1"/>
  <c r="J45" i="6" s="1"/>
  <c r="I70" i="4"/>
  <c r="I70" i="5" s="1"/>
  <c r="K45" i="6" s="1"/>
  <c r="J70" i="4"/>
  <c r="K70" i="4"/>
  <c r="L70" i="4"/>
  <c r="M70" i="4"/>
  <c r="N70" i="4"/>
  <c r="O70" i="4"/>
  <c r="P70" i="4"/>
  <c r="Q70" i="4"/>
  <c r="R70" i="4"/>
  <c r="S70" i="4"/>
  <c r="T70" i="4"/>
  <c r="C71" i="4"/>
  <c r="D71" i="4"/>
  <c r="E71" i="4"/>
  <c r="F71" i="4"/>
  <c r="G71" i="4"/>
  <c r="H71" i="4"/>
  <c r="I71" i="4"/>
  <c r="J71" i="4"/>
  <c r="K71" i="4"/>
  <c r="L71" i="4"/>
  <c r="M71" i="4"/>
  <c r="N71" i="4"/>
  <c r="O71" i="4"/>
  <c r="P71" i="4"/>
  <c r="Q71" i="4"/>
  <c r="R71" i="4"/>
  <c r="S71" i="4"/>
  <c r="T71" i="4"/>
  <c r="C72" i="4"/>
  <c r="C72" i="5" s="1"/>
  <c r="E47" i="6" s="1"/>
  <c r="D72" i="4"/>
  <c r="D72" i="5" s="1"/>
  <c r="F47" i="6" s="1"/>
  <c r="E72" i="4"/>
  <c r="E72" i="5" s="1"/>
  <c r="G47" i="6" s="1"/>
  <c r="F72" i="4"/>
  <c r="F72" i="5" s="1"/>
  <c r="H47" i="6" s="1"/>
  <c r="G72" i="4"/>
  <c r="H72" i="4"/>
  <c r="I72" i="4"/>
  <c r="J72" i="4"/>
  <c r="K72" i="4"/>
  <c r="L72" i="4"/>
  <c r="M72" i="4"/>
  <c r="N72" i="4"/>
  <c r="O72" i="4"/>
  <c r="P72" i="4"/>
  <c r="Q72" i="4"/>
  <c r="R72" i="4"/>
  <c r="S72" i="4"/>
  <c r="T72" i="4"/>
  <c r="C73" i="4"/>
  <c r="C73" i="5" s="1"/>
  <c r="E48" i="6" s="1"/>
  <c r="D73" i="4"/>
  <c r="D73" i="5" s="1"/>
  <c r="F48" i="6" s="1"/>
  <c r="E73" i="4"/>
  <c r="E73" i="5" s="1"/>
  <c r="G48" i="6" s="1"/>
  <c r="F73" i="4"/>
  <c r="F73" i="5" s="1"/>
  <c r="H48" i="6" s="1"/>
  <c r="G73" i="4"/>
  <c r="G73" i="5" s="1"/>
  <c r="I48" i="6" s="1"/>
  <c r="H73" i="4"/>
  <c r="H73" i="5" s="1"/>
  <c r="J48" i="6" s="1"/>
  <c r="I73" i="4"/>
  <c r="I73" i="5" s="1"/>
  <c r="K48" i="6" s="1"/>
  <c r="J73" i="4"/>
  <c r="J73" i="5" s="1"/>
  <c r="L48" i="6" s="1"/>
  <c r="K73" i="4"/>
  <c r="K73" i="5" s="1"/>
  <c r="M48" i="6" s="1"/>
  <c r="L73" i="4"/>
  <c r="L73" i="5" s="1"/>
  <c r="N48" i="6" s="1"/>
  <c r="M73" i="4"/>
  <c r="M73" i="5" s="1"/>
  <c r="O48" i="6" s="1"/>
  <c r="N73" i="4"/>
  <c r="O73" i="4"/>
  <c r="P73" i="4"/>
  <c r="Q73" i="4"/>
  <c r="R73" i="4"/>
  <c r="S73" i="4"/>
  <c r="T73" i="4"/>
  <c r="C74" i="4"/>
  <c r="C74" i="5" s="1"/>
  <c r="E49" i="6" s="1"/>
  <c r="D74" i="4"/>
  <c r="D74" i="5" s="1"/>
  <c r="F49" i="6" s="1"/>
  <c r="E74" i="4"/>
  <c r="E74" i="5" s="1"/>
  <c r="G49" i="6" s="1"/>
  <c r="F74" i="4"/>
  <c r="F74" i="5" s="1"/>
  <c r="H49" i="6" s="1"/>
  <c r="G74" i="4"/>
  <c r="G74" i="5" s="1"/>
  <c r="I49" i="6" s="1"/>
  <c r="H74" i="4"/>
  <c r="H74" i="5" s="1"/>
  <c r="J49" i="6" s="1"/>
  <c r="I74" i="4"/>
  <c r="I74" i="5" s="1"/>
  <c r="K49" i="6" s="1"/>
  <c r="J74" i="4"/>
  <c r="J74" i="5" s="1"/>
  <c r="L49" i="6" s="1"/>
  <c r="K74" i="4"/>
  <c r="K74" i="5" s="1"/>
  <c r="M49" i="6" s="1"/>
  <c r="L74" i="4"/>
  <c r="L74" i="5" s="1"/>
  <c r="N49" i="6" s="1"/>
  <c r="M74" i="4"/>
  <c r="M74" i="5" s="1"/>
  <c r="O49" i="6" s="1"/>
  <c r="N74" i="4"/>
  <c r="N74" i="5" s="1"/>
  <c r="P49" i="6" s="1"/>
  <c r="O74" i="4"/>
  <c r="O74" i="5" s="1"/>
  <c r="Q49" i="6" s="1"/>
  <c r="P74" i="4"/>
  <c r="P74" i="5" s="1"/>
  <c r="R49" i="6" s="1"/>
  <c r="Q74" i="4"/>
  <c r="Q74" i="5" s="1"/>
  <c r="S49" i="6" s="1"/>
  <c r="R74" i="4"/>
  <c r="S74" i="4"/>
  <c r="T74" i="4"/>
  <c r="C75" i="4"/>
  <c r="D75" i="4"/>
  <c r="E75" i="4"/>
  <c r="F75" i="4"/>
  <c r="G75" i="4"/>
  <c r="H75" i="4"/>
  <c r="I75" i="4"/>
  <c r="J75" i="4"/>
  <c r="K75" i="4"/>
  <c r="L75" i="4"/>
  <c r="M75" i="4"/>
  <c r="N75" i="4"/>
  <c r="O75" i="4"/>
  <c r="P75" i="4"/>
  <c r="Q75" i="4"/>
  <c r="R75" i="4"/>
  <c r="S75" i="4"/>
  <c r="T75" i="4"/>
  <c r="C76" i="4"/>
  <c r="C76" i="5" s="1"/>
  <c r="E51" i="6" s="1"/>
  <c r="D76" i="4"/>
  <c r="D76" i="5" s="1"/>
  <c r="F51" i="6" s="1"/>
  <c r="E76" i="4"/>
  <c r="E76" i="5" s="1"/>
  <c r="G51" i="6" s="1"/>
  <c r="F76" i="4"/>
  <c r="F76" i="5" s="1"/>
  <c r="H51" i="6" s="1"/>
  <c r="H51" i="7" s="1"/>
  <c r="H51" i="8" s="1"/>
  <c r="G76" i="4"/>
  <c r="G76" i="5" s="1"/>
  <c r="I51" i="6" s="1"/>
  <c r="H76" i="4"/>
  <c r="H76" i="5" s="1"/>
  <c r="J51" i="6" s="1"/>
  <c r="I76" i="4"/>
  <c r="I76" i="5" s="1"/>
  <c r="K51" i="6" s="1"/>
  <c r="J76" i="4"/>
  <c r="J76" i="5" s="1"/>
  <c r="L51" i="6" s="1"/>
  <c r="K76" i="4"/>
  <c r="K76" i="5" s="1"/>
  <c r="M51" i="6" s="1"/>
  <c r="L76" i="4"/>
  <c r="L76" i="5" s="1"/>
  <c r="N51" i="6" s="1"/>
  <c r="M76" i="4"/>
  <c r="M76" i="5" s="1"/>
  <c r="O51" i="6" s="1"/>
  <c r="N76" i="4"/>
  <c r="N76" i="5" s="1"/>
  <c r="P51" i="6" s="1"/>
  <c r="P51" i="7" s="1"/>
  <c r="P51" i="8" s="1"/>
  <c r="O76" i="4"/>
  <c r="O76" i="5" s="1"/>
  <c r="Q51" i="6" s="1"/>
  <c r="P76" i="4"/>
  <c r="P76" i="5" s="1"/>
  <c r="R51" i="6" s="1"/>
  <c r="Q76" i="4"/>
  <c r="Q76" i="5" s="1"/>
  <c r="S51" i="6" s="1"/>
  <c r="R76" i="4"/>
  <c r="S76" i="4"/>
  <c r="T76" i="4"/>
  <c r="B68" i="4"/>
  <c r="B68" i="5" s="1"/>
  <c r="D43" i="6" s="1"/>
  <c r="D43" i="7" s="1"/>
  <c r="D43" i="8" s="1"/>
  <c r="B70" i="4"/>
  <c r="B70" i="5" s="1"/>
  <c r="D45" i="6" s="1"/>
  <c r="D45" i="7" s="1"/>
  <c r="D45" i="8" s="1"/>
  <c r="B72" i="4"/>
  <c r="B72" i="5" s="1"/>
  <c r="D47" i="6" s="1"/>
  <c r="D47" i="7" s="1"/>
  <c r="D47" i="8" s="1"/>
  <c r="B73" i="4"/>
  <c r="B73" i="5" s="1"/>
  <c r="D48" i="6" s="1"/>
  <c r="D48" i="7" s="1"/>
  <c r="D48" i="8" s="1"/>
  <c r="B74" i="4"/>
  <c r="B74" i="5" s="1"/>
  <c r="D49" i="6" s="1"/>
  <c r="D49" i="7" s="1"/>
  <c r="D49" i="8" s="1"/>
  <c r="B76" i="4"/>
  <c r="B76" i="5" s="1"/>
  <c r="D51" i="6" s="1"/>
  <c r="D51" i="7" s="1"/>
  <c r="D51" i="8" s="1"/>
  <c r="E52" i="4"/>
  <c r="L65" i="7" l="1"/>
  <c r="L65" i="8" s="1"/>
  <c r="S65" i="7"/>
  <c r="S65" i="8" s="1"/>
  <c r="K65" i="7"/>
  <c r="K65" i="8" s="1"/>
  <c r="R65" i="7"/>
  <c r="R65" i="8" s="1"/>
  <c r="J65" i="7"/>
  <c r="J65" i="8" s="1"/>
  <c r="P59" i="7"/>
  <c r="P59" i="8" s="1"/>
  <c r="H59" i="7"/>
  <c r="H59" i="8" s="1"/>
  <c r="O58" i="7"/>
  <c r="O58" i="8" s="1"/>
  <c r="G58" i="7"/>
  <c r="G58" i="8" s="1"/>
  <c r="N56" i="7"/>
  <c r="N56" i="8" s="1"/>
  <c r="F56" i="7"/>
  <c r="F56" i="8" s="1"/>
  <c r="R62" i="7"/>
  <c r="R62" i="8" s="1"/>
  <c r="J62" i="7"/>
  <c r="J62" i="8" s="1"/>
  <c r="O59" i="7"/>
  <c r="O59" i="8" s="1"/>
  <c r="G59" i="7"/>
  <c r="G59" i="8" s="1"/>
  <c r="N58" i="7"/>
  <c r="N58" i="8" s="1"/>
  <c r="F58" i="7"/>
  <c r="F58" i="8" s="1"/>
  <c r="M56" i="7"/>
  <c r="M56" i="8" s="1"/>
  <c r="E56" i="7"/>
  <c r="E56" i="8" s="1"/>
  <c r="P58" i="7"/>
  <c r="P58" i="8" s="1"/>
  <c r="Q62" i="7"/>
  <c r="Q62" i="8" s="1"/>
  <c r="I62" i="7"/>
  <c r="I62" i="8" s="1"/>
  <c r="S64" i="7"/>
  <c r="S64" i="8" s="1"/>
  <c r="K64" i="7"/>
  <c r="K64" i="8" s="1"/>
  <c r="R64" i="7"/>
  <c r="R64" i="8" s="1"/>
  <c r="J64" i="7"/>
  <c r="J64" i="8" s="1"/>
  <c r="R54" i="7"/>
  <c r="R54" i="8" s="1"/>
  <c r="O62" i="7"/>
  <c r="O62" i="8" s="1"/>
  <c r="G62" i="7"/>
  <c r="G62" i="8" s="1"/>
  <c r="N62" i="7"/>
  <c r="N62" i="8" s="1"/>
  <c r="F62" i="7"/>
  <c r="F62" i="8" s="1"/>
  <c r="E62" i="7"/>
  <c r="E62" i="8" s="1"/>
  <c r="Q64" i="7"/>
  <c r="Q64" i="8" s="1"/>
  <c r="I64" i="7"/>
  <c r="I64" i="8" s="1"/>
  <c r="S53" i="7"/>
  <c r="S53" i="8" s="1"/>
  <c r="K53" i="7"/>
  <c r="K53" i="8" s="1"/>
  <c r="R53" i="7"/>
  <c r="R53" i="8" s="1"/>
  <c r="J53" i="7"/>
  <c r="J53" i="8" s="1"/>
  <c r="H55" i="7"/>
  <c r="H55" i="8" s="1"/>
  <c r="O51" i="7"/>
  <c r="O51" i="8" s="1"/>
  <c r="P53" i="7"/>
  <c r="P53" i="8" s="1"/>
  <c r="H53" i="7"/>
  <c r="H53" i="8" s="1"/>
  <c r="L61" i="7"/>
  <c r="L61" i="8" s="1"/>
  <c r="S60" i="7"/>
  <c r="S60" i="8" s="1"/>
  <c r="K60" i="7"/>
  <c r="K60" i="8" s="1"/>
  <c r="Q58" i="7"/>
  <c r="Q58" i="8" s="1"/>
  <c r="I58" i="7"/>
  <c r="I58" i="8" s="1"/>
  <c r="H56" i="7"/>
  <c r="H56" i="8" s="1"/>
  <c r="O55" i="7"/>
  <c r="O55" i="8" s="1"/>
  <c r="G55" i="7"/>
  <c r="G55" i="8" s="1"/>
  <c r="H58" i="7"/>
  <c r="H58" i="8" s="1"/>
  <c r="P55" i="7"/>
  <c r="P55" i="8" s="1"/>
  <c r="G51" i="7"/>
  <c r="G51" i="8" s="1"/>
  <c r="O53" i="7"/>
  <c r="O53" i="8" s="1"/>
  <c r="G53" i="7"/>
  <c r="G53" i="8" s="1"/>
  <c r="P62" i="7"/>
  <c r="P62" i="8" s="1"/>
  <c r="H62" i="7"/>
  <c r="H62" i="8" s="1"/>
  <c r="R63" i="7"/>
  <c r="R63" i="8" s="1"/>
  <c r="J63" i="7"/>
  <c r="J63" i="8" s="1"/>
  <c r="L49" i="7"/>
  <c r="L49" i="8" s="1"/>
  <c r="L60" i="7"/>
  <c r="L60" i="8" s="1"/>
  <c r="K49" i="7"/>
  <c r="K49" i="8" s="1"/>
  <c r="E48" i="7"/>
  <c r="E48" i="8" s="1"/>
  <c r="N53" i="7"/>
  <c r="N53" i="8" s="1"/>
  <c r="F53" i="7"/>
  <c r="F53" i="8" s="1"/>
  <c r="R61" i="7"/>
  <c r="R61" i="8" s="1"/>
  <c r="J61" i="7"/>
  <c r="J61" i="8" s="1"/>
  <c r="Q60" i="7"/>
  <c r="Q60" i="8" s="1"/>
  <c r="I60" i="7"/>
  <c r="I60" i="8" s="1"/>
  <c r="M55" i="7"/>
  <c r="M55" i="8" s="1"/>
  <c r="E55" i="7"/>
  <c r="E55" i="8" s="1"/>
  <c r="K61" i="7"/>
  <c r="K61" i="8" s="1"/>
  <c r="G56" i="7"/>
  <c r="G56" i="8" s="1"/>
  <c r="Q63" i="7"/>
  <c r="Q63" i="8" s="1"/>
  <c r="I63" i="7"/>
  <c r="I63" i="8" s="1"/>
  <c r="F48" i="7"/>
  <c r="F48" i="8" s="1"/>
  <c r="S49" i="7"/>
  <c r="S49" i="8" s="1"/>
  <c r="M48" i="7"/>
  <c r="M48" i="8" s="1"/>
  <c r="S61" i="7"/>
  <c r="S61" i="8" s="1"/>
  <c r="Q61" i="7"/>
  <c r="Q61" i="8" s="1"/>
  <c r="I61" i="7"/>
  <c r="I61" i="8" s="1"/>
  <c r="P60" i="7"/>
  <c r="P60" i="8" s="1"/>
  <c r="H60" i="7"/>
  <c r="H60" i="8" s="1"/>
  <c r="L55" i="7"/>
  <c r="L55" i="8" s="1"/>
  <c r="R60" i="7"/>
  <c r="R60" i="8" s="1"/>
  <c r="N55" i="7"/>
  <c r="N55" i="8" s="1"/>
  <c r="P63" i="7"/>
  <c r="P63" i="8" s="1"/>
  <c r="H63" i="7"/>
  <c r="H63" i="8" s="1"/>
  <c r="P61" i="7"/>
  <c r="P61" i="8" s="1"/>
  <c r="H61" i="7"/>
  <c r="H61" i="8" s="1"/>
  <c r="O60" i="7"/>
  <c r="O60" i="8" s="1"/>
  <c r="G60" i="7"/>
  <c r="G60" i="8" s="1"/>
  <c r="N59" i="7"/>
  <c r="N59" i="8" s="1"/>
  <c r="F59" i="7"/>
  <c r="F59" i="8" s="1"/>
  <c r="M58" i="7"/>
  <c r="M58" i="8" s="1"/>
  <c r="E58" i="7"/>
  <c r="E58" i="8" s="1"/>
  <c r="L56" i="7"/>
  <c r="L56" i="8" s="1"/>
  <c r="S55" i="7"/>
  <c r="S55" i="8" s="1"/>
  <c r="K55" i="7"/>
  <c r="K55" i="8" s="1"/>
  <c r="J60" i="7"/>
  <c r="J60" i="8" s="1"/>
  <c r="F55" i="7"/>
  <c r="F55" i="8" s="1"/>
  <c r="Q65" i="7"/>
  <c r="Q65" i="8" s="1"/>
  <c r="I65" i="7"/>
  <c r="I65" i="8" s="1"/>
  <c r="P64" i="7"/>
  <c r="P64" i="8" s="1"/>
  <c r="H64" i="7"/>
  <c r="H64" i="8" s="1"/>
  <c r="O63" i="7"/>
  <c r="O63" i="8" s="1"/>
  <c r="G63" i="7"/>
  <c r="G63" i="8" s="1"/>
  <c r="O61" i="7"/>
  <c r="O61" i="8" s="1"/>
  <c r="G61" i="7"/>
  <c r="G61" i="8" s="1"/>
  <c r="N60" i="7"/>
  <c r="N60" i="8" s="1"/>
  <c r="F60" i="7"/>
  <c r="F60" i="8" s="1"/>
  <c r="M59" i="7"/>
  <c r="M59" i="8" s="1"/>
  <c r="E59" i="7"/>
  <c r="E59" i="8" s="1"/>
  <c r="L58" i="7"/>
  <c r="L58" i="8" s="1"/>
  <c r="S56" i="7"/>
  <c r="S56" i="8" s="1"/>
  <c r="K56" i="7"/>
  <c r="K56" i="8" s="1"/>
  <c r="R55" i="7"/>
  <c r="R55" i="8" s="1"/>
  <c r="J55" i="7"/>
  <c r="J55" i="8" s="1"/>
  <c r="Q59" i="7"/>
  <c r="Q59" i="8" s="1"/>
  <c r="L62" i="7"/>
  <c r="L62" i="8" s="1"/>
  <c r="P65" i="7"/>
  <c r="P65" i="8" s="1"/>
  <c r="H65" i="7"/>
  <c r="H65" i="8" s="1"/>
  <c r="O64" i="7"/>
  <c r="O64" i="8" s="1"/>
  <c r="G64" i="7"/>
  <c r="G64" i="8" s="1"/>
  <c r="N63" i="7"/>
  <c r="N63" i="8" s="1"/>
  <c r="F63" i="7"/>
  <c r="F63" i="8" s="1"/>
  <c r="N61" i="7"/>
  <c r="N61" i="8" s="1"/>
  <c r="F61" i="7"/>
  <c r="F61" i="8" s="1"/>
  <c r="M60" i="7"/>
  <c r="M60" i="8" s="1"/>
  <c r="E60" i="7"/>
  <c r="E60" i="8" s="1"/>
  <c r="L59" i="7"/>
  <c r="L59" i="8" s="1"/>
  <c r="S58" i="7"/>
  <c r="S58" i="8" s="1"/>
  <c r="K58" i="7"/>
  <c r="K58" i="8" s="1"/>
  <c r="R56" i="7"/>
  <c r="R56" i="8" s="1"/>
  <c r="J56" i="7"/>
  <c r="J56" i="8" s="1"/>
  <c r="Q55" i="7"/>
  <c r="Q55" i="8" s="1"/>
  <c r="I55" i="7"/>
  <c r="I55" i="8" s="1"/>
  <c r="I59" i="7"/>
  <c r="I59" i="8" s="1"/>
  <c r="S62" i="7"/>
  <c r="S62" i="8" s="1"/>
  <c r="K62" i="7"/>
  <c r="K62" i="8" s="1"/>
  <c r="O65" i="7"/>
  <c r="O65" i="8" s="1"/>
  <c r="G65" i="7"/>
  <c r="G65" i="8" s="1"/>
  <c r="N64" i="7"/>
  <c r="N64" i="8" s="1"/>
  <c r="F64" i="7"/>
  <c r="F64" i="8" s="1"/>
  <c r="M63" i="7"/>
  <c r="M63" i="8" s="1"/>
  <c r="E63" i="7"/>
  <c r="E63" i="8" s="1"/>
  <c r="N65" i="7"/>
  <c r="N65" i="8" s="1"/>
  <c r="F65" i="7"/>
  <c r="F65" i="8" s="1"/>
  <c r="M64" i="7"/>
  <c r="M64" i="8" s="1"/>
  <c r="E64" i="7"/>
  <c r="E64" i="8" s="1"/>
  <c r="L63" i="7"/>
  <c r="L63" i="8" s="1"/>
  <c r="N48" i="7"/>
  <c r="N48" i="8" s="1"/>
  <c r="M65" i="7"/>
  <c r="M65" i="8" s="1"/>
  <c r="E65" i="7"/>
  <c r="E65" i="8" s="1"/>
  <c r="L64" i="7"/>
  <c r="L64" i="8" s="1"/>
  <c r="S63" i="7"/>
  <c r="S63" i="8" s="1"/>
  <c r="K63" i="7"/>
  <c r="K63" i="8" s="1"/>
  <c r="N54" i="7"/>
  <c r="N54" i="8" s="1"/>
  <c r="F54" i="7"/>
  <c r="F54" i="8" s="1"/>
  <c r="J54" i="7"/>
  <c r="J54" i="8" s="1"/>
  <c r="Q54" i="7"/>
  <c r="Q54" i="8" s="1"/>
  <c r="I54" i="7"/>
  <c r="I54" i="8" s="1"/>
  <c r="P54" i="7"/>
  <c r="P54" i="8" s="1"/>
  <c r="H54" i="7"/>
  <c r="H54" i="8" s="1"/>
  <c r="F39" i="13"/>
  <c r="M54" i="7"/>
  <c r="M54" i="8" s="1"/>
  <c r="E54" i="7"/>
  <c r="E54" i="8" s="1"/>
  <c r="M53" i="7"/>
  <c r="M53" i="8" s="1"/>
  <c r="E53" i="7"/>
  <c r="E53" i="8" s="1"/>
  <c r="L54" i="7"/>
  <c r="L54" i="8" s="1"/>
  <c r="I53" i="7"/>
  <c r="I53" i="8" s="1"/>
  <c r="L53" i="7"/>
  <c r="L53" i="8" s="1"/>
  <c r="S54" i="7"/>
  <c r="S54" i="8" s="1"/>
  <c r="K54" i="7"/>
  <c r="K54" i="8" s="1"/>
  <c r="N51" i="7"/>
  <c r="N51" i="8" s="1"/>
  <c r="M51" i="7"/>
  <c r="M51" i="8" s="1"/>
  <c r="E51" i="7"/>
  <c r="E51" i="8" s="1"/>
  <c r="H47" i="7"/>
  <c r="H47" i="8" s="1"/>
  <c r="H43" i="7"/>
  <c r="H43" i="8" s="1"/>
  <c r="G47" i="7"/>
  <c r="G47" i="8" s="1"/>
  <c r="R51" i="7"/>
  <c r="R51" i="8" s="1"/>
  <c r="J51" i="7"/>
  <c r="J51" i="8" s="1"/>
  <c r="N49" i="7"/>
  <c r="N49" i="8" s="1"/>
  <c r="F49" i="7"/>
  <c r="F49" i="8" s="1"/>
  <c r="H48" i="7"/>
  <c r="H48" i="8" s="1"/>
  <c r="F45" i="7"/>
  <c r="F45" i="8" s="1"/>
  <c r="R43" i="7"/>
  <c r="R43" i="8" s="1"/>
  <c r="J43" i="7"/>
  <c r="J43" i="8" s="1"/>
  <c r="Q51" i="7"/>
  <c r="Q51" i="8" s="1"/>
  <c r="I51" i="7"/>
  <c r="I51" i="8" s="1"/>
  <c r="M49" i="7"/>
  <c r="M49" i="8" s="1"/>
  <c r="E49" i="7"/>
  <c r="E49" i="8" s="1"/>
  <c r="O48" i="7"/>
  <c r="O48" i="8" s="1"/>
  <c r="G48" i="7"/>
  <c r="G48" i="8" s="1"/>
  <c r="E45" i="7"/>
  <c r="E45" i="8" s="1"/>
  <c r="Q43" i="7"/>
  <c r="Q43" i="8" s="1"/>
  <c r="I43" i="7"/>
  <c r="I43" i="8" s="1"/>
  <c r="O43" i="7"/>
  <c r="O43" i="8" s="1"/>
  <c r="G43" i="7"/>
  <c r="G43" i="8" s="1"/>
  <c r="F51" i="7"/>
  <c r="F51" i="8" s="1"/>
  <c r="R49" i="7"/>
  <c r="R49" i="8" s="1"/>
  <c r="J49" i="7"/>
  <c r="J49" i="8" s="1"/>
  <c r="L48" i="7"/>
  <c r="L48" i="8" s="1"/>
  <c r="F47" i="7"/>
  <c r="F47" i="8" s="1"/>
  <c r="J45" i="7"/>
  <c r="J45" i="8" s="1"/>
  <c r="N43" i="7"/>
  <c r="N43" i="8" s="1"/>
  <c r="F43" i="7"/>
  <c r="F43" i="8" s="1"/>
  <c r="K45" i="7"/>
  <c r="K45" i="8" s="1"/>
  <c r="Q49" i="7"/>
  <c r="Q49" i="8" s="1"/>
  <c r="I49" i="7"/>
  <c r="I49" i="8" s="1"/>
  <c r="K48" i="7"/>
  <c r="K48" i="8" s="1"/>
  <c r="E47" i="7"/>
  <c r="E47" i="8" s="1"/>
  <c r="I45" i="7"/>
  <c r="I45" i="8" s="1"/>
  <c r="M43" i="7"/>
  <c r="M43" i="8" s="1"/>
  <c r="E43" i="7"/>
  <c r="E43" i="8" s="1"/>
  <c r="L51" i="7"/>
  <c r="L51" i="8" s="1"/>
  <c r="P49" i="7"/>
  <c r="P49" i="8" s="1"/>
  <c r="H49" i="7"/>
  <c r="H49" i="8" s="1"/>
  <c r="J48" i="7"/>
  <c r="J48" i="8" s="1"/>
  <c r="H45" i="7"/>
  <c r="H45" i="8" s="1"/>
  <c r="L43" i="7"/>
  <c r="L43" i="8" s="1"/>
  <c r="S51" i="7"/>
  <c r="S51" i="8" s="1"/>
  <c r="K51" i="7"/>
  <c r="K51" i="8" s="1"/>
  <c r="O49" i="7"/>
  <c r="O49" i="8" s="1"/>
  <c r="G49" i="7"/>
  <c r="G49" i="8" s="1"/>
  <c r="I48" i="7"/>
  <c r="I48" i="8" s="1"/>
  <c r="G45" i="7"/>
  <c r="G45" i="8" s="1"/>
  <c r="S43" i="7"/>
  <c r="S43" i="8" s="1"/>
  <c r="K43" i="7"/>
  <c r="K43" i="8" s="1"/>
  <c r="Q66" i="5"/>
  <c r="S12" i="6" s="1"/>
  <c r="G66" i="5"/>
  <c r="I12" i="6" s="1"/>
  <c r="P66" i="5"/>
  <c r="R12" i="6" s="1"/>
  <c r="C66" i="5"/>
  <c r="E12" i="6" s="1"/>
  <c r="D66" i="5"/>
  <c r="F12" i="6" s="1"/>
  <c r="E66" i="5"/>
  <c r="G12" i="6" s="1"/>
  <c r="F66" i="5"/>
  <c r="H12" i="6" s="1"/>
  <c r="H66" i="5"/>
  <c r="J12" i="6" s="1"/>
  <c r="I66" i="5"/>
  <c r="K12" i="6" s="1"/>
  <c r="J66" i="5"/>
  <c r="L12" i="6" s="1"/>
  <c r="K66" i="5"/>
  <c r="M12" i="6" s="1"/>
  <c r="L66" i="5"/>
  <c r="N12" i="6" s="1"/>
  <c r="M66" i="5"/>
  <c r="O12" i="6" s="1"/>
  <c r="N66" i="5"/>
  <c r="P12" i="6" s="1"/>
  <c r="O66" i="5"/>
  <c r="Q12" i="6" s="1"/>
  <c r="B66" i="4"/>
  <c r="B66" i="5" s="1"/>
  <c r="D12" i="6" s="1"/>
  <c r="C65" i="4"/>
  <c r="C65" i="5" s="1"/>
  <c r="E5" i="6" s="1"/>
  <c r="D65" i="4"/>
  <c r="D65" i="5" s="1"/>
  <c r="F5" i="6" s="1"/>
  <c r="E65" i="4"/>
  <c r="E65" i="5" s="1"/>
  <c r="G5" i="6" s="1"/>
  <c r="F65" i="4"/>
  <c r="F65" i="5" s="1"/>
  <c r="H5" i="6" s="1"/>
  <c r="G65" i="4"/>
  <c r="G65" i="5" s="1"/>
  <c r="I5" i="6" s="1"/>
  <c r="H65" i="4"/>
  <c r="H65" i="5" s="1"/>
  <c r="J5" i="6" s="1"/>
  <c r="I65" i="4"/>
  <c r="I65" i="5" s="1"/>
  <c r="K5" i="6" s="1"/>
  <c r="B65" i="4"/>
  <c r="B65" i="5" s="1"/>
  <c r="D5" i="6" s="1"/>
  <c r="B63" i="4"/>
  <c r="B63" i="5" s="1"/>
  <c r="F42" i="13" l="1"/>
  <c r="F35" i="13"/>
  <c r="F41" i="13"/>
  <c r="F33" i="13"/>
  <c r="F40" i="13"/>
  <c r="F37" i="13"/>
  <c r="F36" i="13"/>
  <c r="F32" i="13"/>
  <c r="F38" i="13"/>
  <c r="F34" i="13"/>
  <c r="F31" i="13"/>
  <c r="F28" i="13"/>
  <c r="F29" i="13"/>
  <c r="F25" i="13"/>
  <c r="F30" i="13"/>
  <c r="F26" i="13"/>
  <c r="F27" i="13"/>
  <c r="J12" i="7"/>
  <c r="J12" i="8" s="1"/>
  <c r="K5" i="7"/>
  <c r="K5" i="8" s="1"/>
  <c r="Q12" i="7"/>
  <c r="Q12" i="8" s="1"/>
  <c r="J5" i="7"/>
  <c r="J5" i="8" s="1"/>
  <c r="P12" i="7"/>
  <c r="P12" i="8" s="1"/>
  <c r="H12" i="7"/>
  <c r="H12" i="8" s="1"/>
  <c r="O12" i="7"/>
  <c r="O12" i="8" s="1"/>
  <c r="G12" i="7"/>
  <c r="G12" i="8" s="1"/>
  <c r="H5" i="7"/>
  <c r="H5" i="8" s="1"/>
  <c r="N12" i="7"/>
  <c r="N12" i="8" s="1"/>
  <c r="F12" i="7"/>
  <c r="F12" i="8" s="1"/>
  <c r="I5" i="7"/>
  <c r="I5" i="8" s="1"/>
  <c r="G5" i="7"/>
  <c r="G5" i="8" s="1"/>
  <c r="M12" i="7"/>
  <c r="M12" i="8" s="1"/>
  <c r="E12" i="7"/>
  <c r="E12" i="8" s="1"/>
  <c r="F5" i="7"/>
  <c r="F5" i="8" s="1"/>
  <c r="L12" i="7"/>
  <c r="L12" i="8" s="1"/>
  <c r="R12" i="7"/>
  <c r="R12" i="8" s="1"/>
  <c r="E5" i="7"/>
  <c r="E5" i="8" s="1"/>
  <c r="K12" i="7"/>
  <c r="K12" i="8" s="1"/>
  <c r="I12" i="7"/>
  <c r="I12" i="8" s="1"/>
  <c r="S12" i="7"/>
  <c r="S12" i="8" s="1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E4" i="13"/>
  <c r="E3" i="13"/>
  <c r="E2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7" i="13"/>
  <c r="D6" i="13"/>
  <c r="D5" i="13"/>
  <c r="D4" i="13"/>
  <c r="D3" i="13"/>
  <c r="D2" i="13"/>
  <c r="D12" i="7" l="1"/>
  <c r="D12" i="8" s="1"/>
  <c r="F11" i="13" s="1"/>
  <c r="D5" i="7"/>
  <c r="D5" i="8" s="1"/>
  <c r="F4" i="13" s="1"/>
  <c r="C15" i="2"/>
  <c r="C62" i="4"/>
  <c r="C62" i="5" s="1"/>
  <c r="E40" i="6" s="1"/>
  <c r="D62" i="4"/>
  <c r="D62" i="5" s="1"/>
  <c r="F40" i="6" s="1"/>
  <c r="E62" i="4"/>
  <c r="E62" i="5" s="1"/>
  <c r="G40" i="6" s="1"/>
  <c r="F62" i="4"/>
  <c r="F62" i="5" s="1"/>
  <c r="H40" i="6" s="1"/>
  <c r="G62" i="4"/>
  <c r="G62" i="5" s="1"/>
  <c r="I40" i="6" s="1"/>
  <c r="H62" i="4"/>
  <c r="H62" i="5" s="1"/>
  <c r="J40" i="6" s="1"/>
  <c r="I62" i="4"/>
  <c r="I62" i="5" s="1"/>
  <c r="K40" i="6" s="1"/>
  <c r="J62" i="4"/>
  <c r="J62" i="5" s="1"/>
  <c r="L40" i="6" s="1"/>
  <c r="K62" i="4"/>
  <c r="K62" i="5" s="1"/>
  <c r="M40" i="6" s="1"/>
  <c r="L62" i="4"/>
  <c r="L62" i="5" s="1"/>
  <c r="N40" i="6" s="1"/>
  <c r="M62" i="4"/>
  <c r="M62" i="5" s="1"/>
  <c r="O40" i="6" s="1"/>
  <c r="N62" i="4"/>
  <c r="N62" i="5" s="1"/>
  <c r="P40" i="6" s="1"/>
  <c r="O62" i="4"/>
  <c r="O62" i="5" s="1"/>
  <c r="Q40" i="6" s="1"/>
  <c r="P62" i="4"/>
  <c r="P62" i="5" s="1"/>
  <c r="R40" i="6" s="1"/>
  <c r="Q62" i="4"/>
  <c r="Q62" i="5" s="1"/>
  <c r="S40" i="6" s="1"/>
  <c r="R62" i="4"/>
  <c r="R62" i="5" s="1"/>
  <c r="T40" i="6" s="1"/>
  <c r="C63" i="4"/>
  <c r="C63" i="5" s="1"/>
  <c r="E41" i="6" s="1"/>
  <c r="D63" i="4"/>
  <c r="D63" i="5" s="1"/>
  <c r="F41" i="6" s="1"/>
  <c r="E63" i="4"/>
  <c r="E63" i="5" s="1"/>
  <c r="G41" i="6" s="1"/>
  <c r="F63" i="4"/>
  <c r="F63" i="5" s="1"/>
  <c r="H41" i="6" s="1"/>
  <c r="G63" i="4"/>
  <c r="G63" i="5" s="1"/>
  <c r="I41" i="6" s="1"/>
  <c r="H63" i="4"/>
  <c r="H63" i="5" s="1"/>
  <c r="J41" i="6" s="1"/>
  <c r="I63" i="4"/>
  <c r="I63" i="5" s="1"/>
  <c r="K41" i="6" s="1"/>
  <c r="J63" i="4"/>
  <c r="J63" i="5" s="1"/>
  <c r="L41" i="6" s="1"/>
  <c r="K63" i="4"/>
  <c r="K63" i="5" s="1"/>
  <c r="M41" i="6" s="1"/>
  <c r="L63" i="4"/>
  <c r="L63" i="5" s="1"/>
  <c r="N41" i="6" s="1"/>
  <c r="M63" i="4"/>
  <c r="M63" i="5" s="1"/>
  <c r="O41" i="6" s="1"/>
  <c r="N63" i="4"/>
  <c r="N63" i="5" s="1"/>
  <c r="P41" i="6" s="1"/>
  <c r="O63" i="4"/>
  <c r="O63" i="5" s="1"/>
  <c r="Q41" i="6" s="1"/>
  <c r="P63" i="4"/>
  <c r="P63" i="5" s="1"/>
  <c r="R41" i="6" s="1"/>
  <c r="Q63" i="4"/>
  <c r="Q63" i="5" s="1"/>
  <c r="S41" i="6" s="1"/>
  <c r="R63" i="4"/>
  <c r="C57" i="4"/>
  <c r="C57" i="5" s="1"/>
  <c r="E35" i="6" s="1"/>
  <c r="D57" i="4"/>
  <c r="D57" i="5" s="1"/>
  <c r="F35" i="6" s="1"/>
  <c r="E57" i="4"/>
  <c r="E57" i="5" s="1"/>
  <c r="G35" i="6" s="1"/>
  <c r="F57" i="4"/>
  <c r="F57" i="5" s="1"/>
  <c r="H35" i="6" s="1"/>
  <c r="G57" i="4"/>
  <c r="G57" i="5" s="1"/>
  <c r="I35" i="6" s="1"/>
  <c r="H57" i="4"/>
  <c r="H57" i="5" s="1"/>
  <c r="J35" i="6" s="1"/>
  <c r="I57" i="4"/>
  <c r="I57" i="5" s="1"/>
  <c r="K35" i="6" s="1"/>
  <c r="J57" i="4"/>
  <c r="J57" i="5" s="1"/>
  <c r="L35" i="6" s="1"/>
  <c r="K57" i="4"/>
  <c r="K57" i="5" s="1"/>
  <c r="M35" i="6" s="1"/>
  <c r="L57" i="4"/>
  <c r="L57" i="5" s="1"/>
  <c r="N35" i="6" s="1"/>
  <c r="M57" i="4"/>
  <c r="M57" i="5" s="1"/>
  <c r="O35" i="6" s="1"/>
  <c r="N57" i="4"/>
  <c r="N57" i="5" s="1"/>
  <c r="P35" i="6" s="1"/>
  <c r="O57" i="4"/>
  <c r="O57" i="5" s="1"/>
  <c r="Q35" i="6" s="1"/>
  <c r="P57" i="4"/>
  <c r="P57" i="5" s="1"/>
  <c r="R35" i="6" s="1"/>
  <c r="Q57" i="4"/>
  <c r="Q57" i="5" s="1"/>
  <c r="S35" i="6" s="1"/>
  <c r="R57" i="4"/>
  <c r="R57" i="5" s="1"/>
  <c r="T35" i="6" s="1"/>
  <c r="C58" i="4"/>
  <c r="C58" i="5" s="1"/>
  <c r="E36" i="6" s="1"/>
  <c r="D58" i="4"/>
  <c r="D58" i="5" s="1"/>
  <c r="F36" i="6" s="1"/>
  <c r="E58" i="4"/>
  <c r="E58" i="5" s="1"/>
  <c r="G36" i="6" s="1"/>
  <c r="F58" i="4"/>
  <c r="F58" i="5" s="1"/>
  <c r="H36" i="6" s="1"/>
  <c r="G58" i="4"/>
  <c r="G58" i="5" s="1"/>
  <c r="I36" i="6" s="1"/>
  <c r="H58" i="4"/>
  <c r="H58" i="5" s="1"/>
  <c r="J36" i="6" s="1"/>
  <c r="I58" i="4"/>
  <c r="I58" i="5" s="1"/>
  <c r="K36" i="6" s="1"/>
  <c r="J58" i="4"/>
  <c r="J58" i="5" s="1"/>
  <c r="L36" i="6" s="1"/>
  <c r="K58" i="4"/>
  <c r="K58" i="5" s="1"/>
  <c r="M36" i="6" s="1"/>
  <c r="L58" i="4"/>
  <c r="L58" i="5" s="1"/>
  <c r="N36" i="6" s="1"/>
  <c r="M58" i="4"/>
  <c r="M58" i="5" s="1"/>
  <c r="O36" i="6" s="1"/>
  <c r="N58" i="4"/>
  <c r="N58" i="5" s="1"/>
  <c r="P36" i="6" s="1"/>
  <c r="O58" i="4"/>
  <c r="O58" i="5" s="1"/>
  <c r="Q36" i="6" s="1"/>
  <c r="P58" i="4"/>
  <c r="P58" i="5" s="1"/>
  <c r="R36" i="6" s="1"/>
  <c r="Q58" i="4"/>
  <c r="Q58" i="5" s="1"/>
  <c r="S36" i="6" s="1"/>
  <c r="R58" i="4"/>
  <c r="R58" i="5" s="1"/>
  <c r="T36" i="6" s="1"/>
  <c r="C59" i="4"/>
  <c r="C59" i="5" s="1"/>
  <c r="E37" i="6" s="1"/>
  <c r="D59" i="4"/>
  <c r="D59" i="5" s="1"/>
  <c r="F37" i="6" s="1"/>
  <c r="E59" i="4"/>
  <c r="E59" i="5" s="1"/>
  <c r="G37" i="6" s="1"/>
  <c r="F59" i="4"/>
  <c r="F59" i="5" s="1"/>
  <c r="H37" i="6" s="1"/>
  <c r="G59" i="4"/>
  <c r="G59" i="5" s="1"/>
  <c r="I37" i="6" s="1"/>
  <c r="H59" i="4"/>
  <c r="H59" i="5" s="1"/>
  <c r="J37" i="6" s="1"/>
  <c r="I59" i="4"/>
  <c r="I59" i="5" s="1"/>
  <c r="K37" i="6" s="1"/>
  <c r="J59" i="4"/>
  <c r="J59" i="5" s="1"/>
  <c r="L37" i="6" s="1"/>
  <c r="K59" i="4"/>
  <c r="K59" i="5" s="1"/>
  <c r="M37" i="6" s="1"/>
  <c r="L59" i="4"/>
  <c r="L59" i="5" s="1"/>
  <c r="N37" i="6" s="1"/>
  <c r="M59" i="4"/>
  <c r="M59" i="5" s="1"/>
  <c r="O37" i="6" s="1"/>
  <c r="N59" i="4"/>
  <c r="N59" i="5" s="1"/>
  <c r="P37" i="6" s="1"/>
  <c r="O59" i="4"/>
  <c r="O59" i="5" s="1"/>
  <c r="Q37" i="6" s="1"/>
  <c r="P59" i="4"/>
  <c r="P59" i="5" s="1"/>
  <c r="R37" i="6" s="1"/>
  <c r="Q59" i="4"/>
  <c r="Q59" i="5" s="1"/>
  <c r="S37" i="6" s="1"/>
  <c r="R59" i="4"/>
  <c r="C60" i="4"/>
  <c r="C60" i="5" s="1"/>
  <c r="E38" i="6" s="1"/>
  <c r="D60" i="4"/>
  <c r="D60" i="5" s="1"/>
  <c r="F38" i="6" s="1"/>
  <c r="E60" i="4"/>
  <c r="E60" i="5" s="1"/>
  <c r="G38" i="6" s="1"/>
  <c r="F60" i="4"/>
  <c r="F60" i="5" s="1"/>
  <c r="H38" i="6" s="1"/>
  <c r="G60" i="4"/>
  <c r="G60" i="5" s="1"/>
  <c r="I38" i="6" s="1"/>
  <c r="H60" i="4"/>
  <c r="H60" i="5" s="1"/>
  <c r="J38" i="6" s="1"/>
  <c r="I60" i="4"/>
  <c r="I60" i="5" s="1"/>
  <c r="K38" i="6" s="1"/>
  <c r="J60" i="4"/>
  <c r="J60" i="5" s="1"/>
  <c r="L38" i="6" s="1"/>
  <c r="K60" i="4"/>
  <c r="K60" i="5" s="1"/>
  <c r="M38" i="6" s="1"/>
  <c r="L60" i="4"/>
  <c r="L60" i="5" s="1"/>
  <c r="N38" i="6" s="1"/>
  <c r="M60" i="4"/>
  <c r="M60" i="5" s="1"/>
  <c r="O38" i="6" s="1"/>
  <c r="N60" i="4"/>
  <c r="N60" i="5" s="1"/>
  <c r="P38" i="6" s="1"/>
  <c r="O60" i="4"/>
  <c r="O60" i="5" s="1"/>
  <c r="Q38" i="6" s="1"/>
  <c r="P60" i="4"/>
  <c r="P60" i="5" s="1"/>
  <c r="R38" i="6" s="1"/>
  <c r="Q60" i="4"/>
  <c r="Q60" i="5" s="1"/>
  <c r="S38" i="6" s="1"/>
  <c r="R60" i="4"/>
  <c r="R60" i="5" s="1"/>
  <c r="T38" i="6" s="1"/>
  <c r="AC52" i="4"/>
  <c r="AC52" i="5" s="1"/>
  <c r="AE30" i="6" s="1"/>
  <c r="AD52" i="4"/>
  <c r="AD52" i="5" s="1"/>
  <c r="AF30" i="6" s="1"/>
  <c r="AE52" i="4"/>
  <c r="AE52" i="5" s="1"/>
  <c r="AG30" i="6" s="1"/>
  <c r="AF52" i="4"/>
  <c r="AF52" i="5" s="1"/>
  <c r="AH30" i="6" s="1"/>
  <c r="C38" i="4"/>
  <c r="C38" i="5" s="1"/>
  <c r="E16" i="6" s="1"/>
  <c r="D38" i="4"/>
  <c r="D38" i="5" s="1"/>
  <c r="F16" i="6" s="1"/>
  <c r="E38" i="4"/>
  <c r="E38" i="5" s="1"/>
  <c r="G16" i="6" s="1"/>
  <c r="F38" i="4"/>
  <c r="F38" i="5" s="1"/>
  <c r="H16" i="6" s="1"/>
  <c r="G38" i="4"/>
  <c r="G38" i="5" s="1"/>
  <c r="I16" i="6" s="1"/>
  <c r="H38" i="4"/>
  <c r="H38" i="5" s="1"/>
  <c r="J16" i="6" s="1"/>
  <c r="I38" i="4"/>
  <c r="I38" i="5" s="1"/>
  <c r="K16" i="6" s="1"/>
  <c r="J38" i="4"/>
  <c r="J38" i="5" s="1"/>
  <c r="L16" i="6" s="1"/>
  <c r="K38" i="4"/>
  <c r="K38" i="5" s="1"/>
  <c r="M16" i="6" s="1"/>
  <c r="L38" i="4"/>
  <c r="L38" i="5" s="1"/>
  <c r="N16" i="6" s="1"/>
  <c r="M38" i="4"/>
  <c r="M38" i="5" s="1"/>
  <c r="O16" i="6" s="1"/>
  <c r="N38" i="4"/>
  <c r="N38" i="5" s="1"/>
  <c r="P16" i="6" s="1"/>
  <c r="O38" i="4"/>
  <c r="O38" i="5" s="1"/>
  <c r="Q16" i="6" s="1"/>
  <c r="P38" i="4"/>
  <c r="P38" i="5" s="1"/>
  <c r="R16" i="6" s="1"/>
  <c r="Q38" i="4"/>
  <c r="Q38" i="5" s="1"/>
  <c r="S16" i="6" s="1"/>
  <c r="R38" i="4"/>
  <c r="R38" i="5" s="1"/>
  <c r="T16" i="6" s="1"/>
  <c r="S38" i="4"/>
  <c r="S38" i="5" s="1"/>
  <c r="U16" i="6" s="1"/>
  <c r="T38" i="4"/>
  <c r="T38" i="5" s="1"/>
  <c r="V16" i="6" s="1"/>
  <c r="U38" i="4"/>
  <c r="V38" i="4"/>
  <c r="W38" i="4"/>
  <c r="X38" i="4"/>
  <c r="Y38" i="4"/>
  <c r="Z38" i="4"/>
  <c r="AA38" i="4"/>
  <c r="AB38" i="4"/>
  <c r="C39" i="4"/>
  <c r="C39" i="5" s="1"/>
  <c r="E17" i="6" s="1"/>
  <c r="D39" i="4"/>
  <c r="D39" i="5" s="1"/>
  <c r="F17" i="6" s="1"/>
  <c r="E39" i="4"/>
  <c r="E39" i="5" s="1"/>
  <c r="G17" i="6" s="1"/>
  <c r="F39" i="4"/>
  <c r="F39" i="5" s="1"/>
  <c r="H17" i="6" s="1"/>
  <c r="G39" i="4"/>
  <c r="G39" i="5" s="1"/>
  <c r="I17" i="6" s="1"/>
  <c r="H39" i="4"/>
  <c r="H39" i="5" s="1"/>
  <c r="J17" i="6" s="1"/>
  <c r="I39" i="4"/>
  <c r="I39" i="5" s="1"/>
  <c r="K17" i="6" s="1"/>
  <c r="J39" i="4"/>
  <c r="J39" i="5" s="1"/>
  <c r="L17" i="6" s="1"/>
  <c r="K39" i="4"/>
  <c r="K39" i="5" s="1"/>
  <c r="M17" i="6" s="1"/>
  <c r="L39" i="4"/>
  <c r="L39" i="5" s="1"/>
  <c r="N17" i="6" s="1"/>
  <c r="M39" i="4"/>
  <c r="M39" i="5" s="1"/>
  <c r="O17" i="6" s="1"/>
  <c r="N39" i="4"/>
  <c r="N39" i="5" s="1"/>
  <c r="P17" i="6" s="1"/>
  <c r="O39" i="4"/>
  <c r="O39" i="5" s="1"/>
  <c r="Q17" i="6" s="1"/>
  <c r="P39" i="4"/>
  <c r="P39" i="5" s="1"/>
  <c r="R17" i="6" s="1"/>
  <c r="Q39" i="4"/>
  <c r="Q39" i="5" s="1"/>
  <c r="S17" i="6" s="1"/>
  <c r="R39" i="4"/>
  <c r="S39" i="4"/>
  <c r="T39" i="4"/>
  <c r="U39" i="4"/>
  <c r="V39" i="4"/>
  <c r="W39" i="4"/>
  <c r="X39" i="4"/>
  <c r="Y39" i="4"/>
  <c r="Z39" i="4"/>
  <c r="AA39" i="4"/>
  <c r="AB39" i="4"/>
  <c r="C40" i="4"/>
  <c r="C40" i="5" s="1"/>
  <c r="E18" i="6" s="1"/>
  <c r="D40" i="4"/>
  <c r="D40" i="5" s="1"/>
  <c r="F18" i="6" s="1"/>
  <c r="E40" i="4"/>
  <c r="E40" i="5" s="1"/>
  <c r="G18" i="6" s="1"/>
  <c r="F40" i="4"/>
  <c r="F40" i="5" s="1"/>
  <c r="H18" i="6" s="1"/>
  <c r="G40" i="4"/>
  <c r="G40" i="5" s="1"/>
  <c r="I18" i="6" s="1"/>
  <c r="H40" i="4"/>
  <c r="H40" i="5" s="1"/>
  <c r="J18" i="6" s="1"/>
  <c r="I40" i="4"/>
  <c r="I40" i="5" s="1"/>
  <c r="K18" i="6" s="1"/>
  <c r="J40" i="4"/>
  <c r="J40" i="5" s="1"/>
  <c r="L18" i="6" s="1"/>
  <c r="K40" i="4"/>
  <c r="K40" i="5" s="1"/>
  <c r="M18" i="6" s="1"/>
  <c r="L40" i="4"/>
  <c r="L40" i="5" s="1"/>
  <c r="N18" i="6" s="1"/>
  <c r="M40" i="4"/>
  <c r="M40" i="5" s="1"/>
  <c r="O18" i="6" s="1"/>
  <c r="N40" i="4"/>
  <c r="N40" i="5" s="1"/>
  <c r="P18" i="6" s="1"/>
  <c r="O40" i="4"/>
  <c r="O40" i="5" s="1"/>
  <c r="Q18" i="6" s="1"/>
  <c r="P40" i="4"/>
  <c r="P40" i="5" s="1"/>
  <c r="R18" i="6" s="1"/>
  <c r="Q40" i="4"/>
  <c r="Q40" i="5" s="1"/>
  <c r="S18" i="6" s="1"/>
  <c r="R40" i="4"/>
  <c r="R40" i="5" s="1"/>
  <c r="T18" i="6" s="1"/>
  <c r="S40" i="4"/>
  <c r="S40" i="5" s="1"/>
  <c r="U18" i="6" s="1"/>
  <c r="T40" i="4"/>
  <c r="T40" i="5" s="1"/>
  <c r="V18" i="6" s="1"/>
  <c r="U40" i="4"/>
  <c r="V40" i="4"/>
  <c r="W40" i="4"/>
  <c r="X40" i="4"/>
  <c r="Y40" i="4"/>
  <c r="Z40" i="4"/>
  <c r="AA40" i="4"/>
  <c r="AB40" i="4"/>
  <c r="C41" i="4"/>
  <c r="D41" i="4"/>
  <c r="E41" i="4"/>
  <c r="F41" i="4"/>
  <c r="G41" i="4"/>
  <c r="H41" i="4"/>
  <c r="I41" i="4"/>
  <c r="J41" i="4"/>
  <c r="K41" i="4"/>
  <c r="L41" i="4"/>
  <c r="M41" i="4"/>
  <c r="N41" i="4"/>
  <c r="O41" i="4"/>
  <c r="P41" i="4"/>
  <c r="Q41" i="4"/>
  <c r="R41" i="4"/>
  <c r="S41" i="4"/>
  <c r="T41" i="4"/>
  <c r="U41" i="4"/>
  <c r="V41" i="4"/>
  <c r="W41" i="4"/>
  <c r="X41" i="4"/>
  <c r="Y41" i="4"/>
  <c r="Z41" i="4"/>
  <c r="AA41" i="4"/>
  <c r="AB41" i="4"/>
  <c r="C42" i="4"/>
  <c r="C42" i="5" s="1"/>
  <c r="E20" i="6" s="1"/>
  <c r="D42" i="4"/>
  <c r="D42" i="5" s="1"/>
  <c r="F20" i="6" s="1"/>
  <c r="E42" i="4"/>
  <c r="E42" i="5" s="1"/>
  <c r="G20" i="6" s="1"/>
  <c r="F42" i="4"/>
  <c r="F42" i="5" s="1"/>
  <c r="H20" i="6" s="1"/>
  <c r="G42" i="4"/>
  <c r="G42" i="5" s="1"/>
  <c r="I20" i="6" s="1"/>
  <c r="H42" i="4"/>
  <c r="H42" i="5" s="1"/>
  <c r="J20" i="6" s="1"/>
  <c r="I42" i="4"/>
  <c r="I42" i="5" s="1"/>
  <c r="K20" i="6" s="1"/>
  <c r="J42" i="4"/>
  <c r="J42" i="5" s="1"/>
  <c r="L20" i="6" s="1"/>
  <c r="K42" i="4"/>
  <c r="K42" i="5" s="1"/>
  <c r="M20" i="6" s="1"/>
  <c r="L42" i="4"/>
  <c r="L42" i="5" s="1"/>
  <c r="N20" i="6" s="1"/>
  <c r="M42" i="4"/>
  <c r="M42" i="5" s="1"/>
  <c r="O20" i="6" s="1"/>
  <c r="N42" i="4"/>
  <c r="N42" i="5" s="1"/>
  <c r="P20" i="6" s="1"/>
  <c r="O42" i="4"/>
  <c r="O42" i="5" s="1"/>
  <c r="Q20" i="6" s="1"/>
  <c r="P42" i="4"/>
  <c r="P42" i="5" s="1"/>
  <c r="R20" i="6" s="1"/>
  <c r="Q42" i="4"/>
  <c r="Q42" i="5" s="1"/>
  <c r="S20" i="6" s="1"/>
  <c r="R42" i="4"/>
  <c r="R42" i="5" s="1"/>
  <c r="T20" i="6" s="1"/>
  <c r="S42" i="4"/>
  <c r="T42" i="4"/>
  <c r="U42" i="4"/>
  <c r="V42" i="4"/>
  <c r="W42" i="4"/>
  <c r="X42" i="4"/>
  <c r="Y42" i="4"/>
  <c r="Z42" i="4"/>
  <c r="AA42" i="4"/>
  <c r="AB42" i="4"/>
  <c r="C43" i="4"/>
  <c r="C43" i="5" s="1"/>
  <c r="E21" i="6" s="1"/>
  <c r="D43" i="4"/>
  <c r="D43" i="5" s="1"/>
  <c r="F21" i="6" s="1"/>
  <c r="E43" i="4"/>
  <c r="E43" i="5" s="1"/>
  <c r="G21" i="6" s="1"/>
  <c r="F43" i="4"/>
  <c r="F43" i="5" s="1"/>
  <c r="H21" i="6" s="1"/>
  <c r="G43" i="4"/>
  <c r="G43" i="5" s="1"/>
  <c r="I21" i="6" s="1"/>
  <c r="H43" i="4"/>
  <c r="H43" i="5" s="1"/>
  <c r="J21" i="6" s="1"/>
  <c r="I43" i="4"/>
  <c r="I43" i="5" s="1"/>
  <c r="K21" i="6" s="1"/>
  <c r="J43" i="4"/>
  <c r="J43" i="5" s="1"/>
  <c r="L21" i="6" s="1"/>
  <c r="K43" i="4"/>
  <c r="K43" i="5" s="1"/>
  <c r="M21" i="6" s="1"/>
  <c r="L43" i="4"/>
  <c r="L43" i="5" s="1"/>
  <c r="N21" i="6" s="1"/>
  <c r="M43" i="4"/>
  <c r="M43" i="5" s="1"/>
  <c r="O21" i="6" s="1"/>
  <c r="N43" i="4"/>
  <c r="N43" i="5" s="1"/>
  <c r="P21" i="6" s="1"/>
  <c r="O43" i="4"/>
  <c r="O43" i="5" s="1"/>
  <c r="Q21" i="6" s="1"/>
  <c r="P43" i="4"/>
  <c r="P43" i="5" s="1"/>
  <c r="R21" i="6" s="1"/>
  <c r="Q43" i="4"/>
  <c r="Q43" i="5" s="1"/>
  <c r="S21" i="6" s="1"/>
  <c r="R43" i="4"/>
  <c r="R43" i="5" s="1"/>
  <c r="T21" i="6" s="1"/>
  <c r="S43" i="4"/>
  <c r="T43" i="4"/>
  <c r="U43" i="4"/>
  <c r="V43" i="4"/>
  <c r="W43" i="4"/>
  <c r="X43" i="4"/>
  <c r="Y43" i="4"/>
  <c r="Z43" i="4"/>
  <c r="AA43" i="4"/>
  <c r="AB43" i="4"/>
  <c r="C44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S44" i="4"/>
  <c r="T44" i="4"/>
  <c r="U44" i="4"/>
  <c r="V44" i="4"/>
  <c r="W44" i="4"/>
  <c r="X44" i="4"/>
  <c r="Y44" i="4"/>
  <c r="Z44" i="4"/>
  <c r="AA44" i="4"/>
  <c r="AB44" i="4"/>
  <c r="C45" i="4"/>
  <c r="C45" i="5" s="1"/>
  <c r="E23" i="6" s="1"/>
  <c r="D45" i="4"/>
  <c r="D45" i="5" s="1"/>
  <c r="F23" i="6" s="1"/>
  <c r="E45" i="4"/>
  <c r="E45" i="5" s="1"/>
  <c r="G23" i="6" s="1"/>
  <c r="F45" i="4"/>
  <c r="F45" i="5" s="1"/>
  <c r="H23" i="6" s="1"/>
  <c r="G45" i="4"/>
  <c r="G45" i="5" s="1"/>
  <c r="I23" i="6" s="1"/>
  <c r="H45" i="4"/>
  <c r="H45" i="5" s="1"/>
  <c r="J23" i="6" s="1"/>
  <c r="I45" i="4"/>
  <c r="I45" i="5" s="1"/>
  <c r="K23" i="6" s="1"/>
  <c r="J45" i="4"/>
  <c r="J45" i="5" s="1"/>
  <c r="L23" i="6" s="1"/>
  <c r="K45" i="4"/>
  <c r="K45" i="5" s="1"/>
  <c r="M23" i="6" s="1"/>
  <c r="L45" i="4"/>
  <c r="L45" i="5" s="1"/>
  <c r="N23" i="6" s="1"/>
  <c r="M45" i="4"/>
  <c r="M45" i="5" s="1"/>
  <c r="O23" i="6" s="1"/>
  <c r="N45" i="4"/>
  <c r="N45" i="5" s="1"/>
  <c r="P23" i="6" s="1"/>
  <c r="O45" i="4"/>
  <c r="O45" i="5" s="1"/>
  <c r="Q23" i="6" s="1"/>
  <c r="P45" i="4"/>
  <c r="P45" i="5" s="1"/>
  <c r="R23" i="6" s="1"/>
  <c r="Q45" i="4"/>
  <c r="Q45" i="5" s="1"/>
  <c r="S23" i="6" s="1"/>
  <c r="R45" i="4"/>
  <c r="S45" i="4"/>
  <c r="T45" i="4"/>
  <c r="U45" i="4"/>
  <c r="V45" i="4"/>
  <c r="W45" i="4"/>
  <c r="X45" i="4"/>
  <c r="Y45" i="4"/>
  <c r="Z45" i="4"/>
  <c r="AA45" i="4"/>
  <c r="AB45" i="4"/>
  <c r="C47" i="4"/>
  <c r="C47" i="5" s="1"/>
  <c r="E25" i="6" s="1"/>
  <c r="D47" i="4"/>
  <c r="D47" i="5" s="1"/>
  <c r="F25" i="6" s="1"/>
  <c r="E47" i="4"/>
  <c r="E47" i="5" s="1"/>
  <c r="G25" i="6" s="1"/>
  <c r="F47" i="4"/>
  <c r="F47" i="5" s="1"/>
  <c r="H25" i="6" s="1"/>
  <c r="G47" i="4"/>
  <c r="G47" i="5" s="1"/>
  <c r="I25" i="6" s="1"/>
  <c r="H47" i="4"/>
  <c r="H47" i="5" s="1"/>
  <c r="J25" i="6" s="1"/>
  <c r="I47" i="4"/>
  <c r="I47" i="5" s="1"/>
  <c r="K25" i="6" s="1"/>
  <c r="J47" i="4"/>
  <c r="J47" i="5" s="1"/>
  <c r="L25" i="6" s="1"/>
  <c r="K47" i="4"/>
  <c r="K47" i="5" s="1"/>
  <c r="M25" i="6" s="1"/>
  <c r="L47" i="4"/>
  <c r="L47" i="5" s="1"/>
  <c r="N25" i="6" s="1"/>
  <c r="M47" i="4"/>
  <c r="M47" i="5" s="1"/>
  <c r="O25" i="6" s="1"/>
  <c r="N47" i="4"/>
  <c r="N47" i="5" s="1"/>
  <c r="P25" i="6" s="1"/>
  <c r="O47" i="4"/>
  <c r="O47" i="5" s="1"/>
  <c r="Q25" i="6" s="1"/>
  <c r="P47" i="4"/>
  <c r="P47" i="5" s="1"/>
  <c r="R25" i="6" s="1"/>
  <c r="Q47" i="4"/>
  <c r="Q47" i="5" s="1"/>
  <c r="S25" i="6" s="1"/>
  <c r="R47" i="4"/>
  <c r="S47" i="4"/>
  <c r="T47" i="4"/>
  <c r="U47" i="4"/>
  <c r="V47" i="4"/>
  <c r="W47" i="4"/>
  <c r="X47" i="4"/>
  <c r="Y47" i="4"/>
  <c r="Z47" i="4"/>
  <c r="AA47" i="4"/>
  <c r="AB47" i="4"/>
  <c r="C49" i="4"/>
  <c r="C49" i="5" s="1"/>
  <c r="E27" i="6" s="1"/>
  <c r="D49" i="4"/>
  <c r="D49" i="5" s="1"/>
  <c r="F27" i="6" s="1"/>
  <c r="E49" i="4"/>
  <c r="E49" i="5" s="1"/>
  <c r="G27" i="6" s="1"/>
  <c r="F49" i="4"/>
  <c r="F49" i="5" s="1"/>
  <c r="H27" i="6" s="1"/>
  <c r="G49" i="4"/>
  <c r="G49" i="5" s="1"/>
  <c r="I27" i="6" s="1"/>
  <c r="H49" i="4"/>
  <c r="H49" i="5" s="1"/>
  <c r="J27" i="6" s="1"/>
  <c r="I49" i="4"/>
  <c r="I49" i="5" s="1"/>
  <c r="K27" i="6" s="1"/>
  <c r="J49" i="4"/>
  <c r="J49" i="5" s="1"/>
  <c r="L27" i="6" s="1"/>
  <c r="K49" i="4"/>
  <c r="K49" i="5" s="1"/>
  <c r="M27" i="6" s="1"/>
  <c r="L49" i="4"/>
  <c r="L49" i="5" s="1"/>
  <c r="N27" i="6" s="1"/>
  <c r="M49" i="4"/>
  <c r="M49" i="5" s="1"/>
  <c r="O27" i="6" s="1"/>
  <c r="N49" i="4"/>
  <c r="N49" i="5" s="1"/>
  <c r="P27" i="6" s="1"/>
  <c r="O49" i="4"/>
  <c r="O49" i="5" s="1"/>
  <c r="Q27" i="6" s="1"/>
  <c r="P49" i="4"/>
  <c r="P49" i="5" s="1"/>
  <c r="R27" i="6" s="1"/>
  <c r="Q49" i="4"/>
  <c r="Q49" i="5" s="1"/>
  <c r="S27" i="6" s="1"/>
  <c r="R49" i="4"/>
  <c r="S49" i="4"/>
  <c r="T49" i="4"/>
  <c r="U49" i="4"/>
  <c r="V49" i="4"/>
  <c r="W49" i="4"/>
  <c r="X49" i="4"/>
  <c r="Y49" i="4"/>
  <c r="Z49" i="4"/>
  <c r="AA49" i="4"/>
  <c r="AB49" i="4"/>
  <c r="C52" i="4"/>
  <c r="C52" i="5" s="1"/>
  <c r="E30" i="6" s="1"/>
  <c r="D52" i="4"/>
  <c r="D52" i="5" s="1"/>
  <c r="F30" i="6" s="1"/>
  <c r="E52" i="5"/>
  <c r="G30" i="6" s="1"/>
  <c r="F52" i="4"/>
  <c r="F52" i="5" s="1"/>
  <c r="H30" i="6" s="1"/>
  <c r="G52" i="4"/>
  <c r="G52" i="5" s="1"/>
  <c r="I30" i="6" s="1"/>
  <c r="H52" i="4"/>
  <c r="H52" i="5" s="1"/>
  <c r="J30" i="6" s="1"/>
  <c r="I52" i="4"/>
  <c r="I52" i="5" s="1"/>
  <c r="K30" i="6" s="1"/>
  <c r="J52" i="4"/>
  <c r="J52" i="5" s="1"/>
  <c r="L30" i="6" s="1"/>
  <c r="K52" i="4"/>
  <c r="K52" i="5" s="1"/>
  <c r="M30" i="6" s="1"/>
  <c r="L52" i="4"/>
  <c r="L52" i="5" s="1"/>
  <c r="N30" i="6" s="1"/>
  <c r="M52" i="4"/>
  <c r="M52" i="5" s="1"/>
  <c r="O30" i="6" s="1"/>
  <c r="N52" i="4"/>
  <c r="N52" i="5" s="1"/>
  <c r="P30" i="6" s="1"/>
  <c r="O52" i="4"/>
  <c r="O52" i="5" s="1"/>
  <c r="Q30" i="6" s="1"/>
  <c r="P52" i="4"/>
  <c r="P52" i="5" s="1"/>
  <c r="R30" i="6" s="1"/>
  <c r="Q52" i="4"/>
  <c r="Q52" i="5" s="1"/>
  <c r="S30" i="6" s="1"/>
  <c r="R52" i="4"/>
  <c r="R52" i="5" s="1"/>
  <c r="T30" i="6" s="1"/>
  <c r="S52" i="4"/>
  <c r="S52" i="5" s="1"/>
  <c r="U30" i="6" s="1"/>
  <c r="T52" i="4"/>
  <c r="T52" i="5" s="1"/>
  <c r="V30" i="6" s="1"/>
  <c r="U52" i="4"/>
  <c r="U52" i="5" s="1"/>
  <c r="W30" i="6" s="1"/>
  <c r="V52" i="4"/>
  <c r="V52" i="5" s="1"/>
  <c r="X30" i="6" s="1"/>
  <c r="W52" i="4"/>
  <c r="W52" i="5" s="1"/>
  <c r="Y30" i="6" s="1"/>
  <c r="X52" i="4"/>
  <c r="X52" i="5" s="1"/>
  <c r="Z30" i="6" s="1"/>
  <c r="Y52" i="4"/>
  <c r="Y52" i="5" s="1"/>
  <c r="AA30" i="6" s="1"/>
  <c r="Z52" i="4"/>
  <c r="Z52" i="5" s="1"/>
  <c r="AB30" i="6" s="1"/>
  <c r="AA52" i="4"/>
  <c r="AA52" i="5" s="1"/>
  <c r="AC30" i="6" s="1"/>
  <c r="AB52" i="4"/>
  <c r="AB52" i="5" s="1"/>
  <c r="AD30" i="6" s="1"/>
  <c r="AL3" i="4"/>
  <c r="AL4" i="4"/>
  <c r="AL5" i="4"/>
  <c r="AL6" i="4"/>
  <c r="AL7" i="4"/>
  <c r="AL8" i="4"/>
  <c r="AK9" i="4"/>
  <c r="AL10" i="4"/>
  <c r="AL11" i="4"/>
  <c r="AL12" i="4"/>
  <c r="AL12" i="5" s="1"/>
  <c r="AN6" i="6" s="1"/>
  <c r="AL13" i="4"/>
  <c r="AL14" i="4"/>
  <c r="AL15" i="4"/>
  <c r="AL16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AH3" i="4"/>
  <c r="AI3" i="4"/>
  <c r="AJ3" i="4"/>
  <c r="AK3" i="4"/>
  <c r="AH4" i="4"/>
  <c r="AI4" i="4"/>
  <c r="AJ4" i="4"/>
  <c r="AK4" i="4"/>
  <c r="AH5" i="4"/>
  <c r="AI5" i="4"/>
  <c r="AJ5" i="4"/>
  <c r="AK5" i="4"/>
  <c r="AH6" i="4"/>
  <c r="AI6" i="4"/>
  <c r="AJ6" i="4"/>
  <c r="AK6" i="4"/>
  <c r="AH7" i="4"/>
  <c r="AI7" i="4"/>
  <c r="AJ7" i="4"/>
  <c r="AK7" i="4"/>
  <c r="AH8" i="4"/>
  <c r="AI8" i="4"/>
  <c r="AJ8" i="4"/>
  <c r="AK8" i="4"/>
  <c r="AG9" i="4"/>
  <c r="AH9" i="4"/>
  <c r="AI9" i="4"/>
  <c r="AJ9" i="4"/>
  <c r="AH10" i="4"/>
  <c r="AH10" i="5" s="1"/>
  <c r="AI10" i="4"/>
  <c r="AI10" i="5" s="1"/>
  <c r="AJ10" i="4"/>
  <c r="AJ10" i="5" s="1"/>
  <c r="AK10" i="4"/>
  <c r="AH11" i="4"/>
  <c r="AH11" i="5" s="1"/>
  <c r="AJ3" i="6" s="1"/>
  <c r="AI11" i="4"/>
  <c r="AI11" i="5" s="1"/>
  <c r="AK3" i="6" s="1"/>
  <c r="AJ11" i="4"/>
  <c r="AK11" i="4"/>
  <c r="AH12" i="4"/>
  <c r="AH12" i="5" s="1"/>
  <c r="AJ6" i="6" s="1"/>
  <c r="AI12" i="4"/>
  <c r="AI12" i="5" s="1"/>
  <c r="AK6" i="6" s="1"/>
  <c r="AJ12" i="4"/>
  <c r="AJ12" i="5" s="1"/>
  <c r="AL6" i="6" s="1"/>
  <c r="AK12" i="4"/>
  <c r="AK12" i="5" s="1"/>
  <c r="AM6" i="6" s="1"/>
  <c r="AH13" i="4"/>
  <c r="AH13" i="5" s="1"/>
  <c r="AI13" i="4"/>
  <c r="AJ13" i="4"/>
  <c r="AK13" i="4"/>
  <c r="AH14" i="4"/>
  <c r="AI14" i="4"/>
  <c r="AJ14" i="4"/>
  <c r="AK14" i="4"/>
  <c r="AH15" i="4"/>
  <c r="AI15" i="4"/>
  <c r="AJ15" i="4"/>
  <c r="AK15" i="4"/>
  <c r="AH16" i="4"/>
  <c r="AI16" i="4"/>
  <c r="AJ16" i="4"/>
  <c r="AK16" i="4"/>
  <c r="AH17" i="4"/>
  <c r="AI17" i="4"/>
  <c r="AJ17" i="4"/>
  <c r="AK17" i="4"/>
  <c r="AH18" i="4"/>
  <c r="AI18" i="4"/>
  <c r="AJ18" i="4"/>
  <c r="AK18" i="4"/>
  <c r="AH19" i="4"/>
  <c r="AI19" i="4"/>
  <c r="AJ19" i="4"/>
  <c r="AK19" i="4"/>
  <c r="AH20" i="4"/>
  <c r="AI20" i="4"/>
  <c r="AJ20" i="4"/>
  <c r="AK20" i="4"/>
  <c r="AH21" i="4"/>
  <c r="AI21" i="4"/>
  <c r="AJ21" i="4"/>
  <c r="AK21" i="4"/>
  <c r="AH22" i="4"/>
  <c r="AI22" i="4"/>
  <c r="AJ22" i="4"/>
  <c r="AK22" i="4"/>
  <c r="AH23" i="4"/>
  <c r="AI23" i="4"/>
  <c r="AJ23" i="4"/>
  <c r="AK23" i="4"/>
  <c r="AH24" i="4"/>
  <c r="AI24" i="4"/>
  <c r="AJ24" i="4"/>
  <c r="AK24" i="4"/>
  <c r="AH25" i="4"/>
  <c r="AI25" i="4"/>
  <c r="AJ25" i="4"/>
  <c r="AK25" i="4"/>
  <c r="AH26" i="4"/>
  <c r="AI26" i="4"/>
  <c r="AJ26" i="4"/>
  <c r="AK26" i="4"/>
  <c r="AH27" i="4"/>
  <c r="AI27" i="4"/>
  <c r="AJ27" i="4"/>
  <c r="AK27" i="4"/>
  <c r="AH28" i="4"/>
  <c r="AI28" i="4"/>
  <c r="AJ28" i="4"/>
  <c r="AK28" i="4"/>
  <c r="AH29" i="4"/>
  <c r="AI29" i="4"/>
  <c r="AJ29" i="4"/>
  <c r="AK29" i="4"/>
  <c r="AH30" i="4"/>
  <c r="AI30" i="4"/>
  <c r="AJ30" i="4"/>
  <c r="AK30" i="4"/>
  <c r="AH31" i="4"/>
  <c r="AI31" i="4"/>
  <c r="AJ31" i="4"/>
  <c r="AK31" i="4"/>
  <c r="AH32" i="4"/>
  <c r="AI32" i="4"/>
  <c r="AJ32" i="4"/>
  <c r="AK32" i="4"/>
  <c r="AH33" i="4"/>
  <c r="AI33" i="4"/>
  <c r="AJ33" i="4"/>
  <c r="AK33" i="4"/>
  <c r="AH34" i="4"/>
  <c r="AI34" i="4"/>
  <c r="AJ34" i="4"/>
  <c r="AK34" i="4"/>
  <c r="AH35" i="4"/>
  <c r="AI35" i="4"/>
  <c r="AJ35" i="4"/>
  <c r="AK35" i="4"/>
  <c r="C3" i="4"/>
  <c r="C3" i="5" s="1"/>
  <c r="E4" i="6" s="1"/>
  <c r="D3" i="4"/>
  <c r="D3" i="5" s="1"/>
  <c r="F4" i="6" s="1"/>
  <c r="E3" i="4"/>
  <c r="E3" i="5" s="1"/>
  <c r="G4" i="6" s="1"/>
  <c r="F3" i="4"/>
  <c r="F3" i="5" s="1"/>
  <c r="H4" i="6" s="1"/>
  <c r="G3" i="4"/>
  <c r="G3" i="5" s="1"/>
  <c r="I4" i="6" s="1"/>
  <c r="H3" i="4"/>
  <c r="H3" i="5" s="1"/>
  <c r="J4" i="6" s="1"/>
  <c r="I3" i="4"/>
  <c r="I3" i="5" s="1"/>
  <c r="K4" i="6" s="1"/>
  <c r="J3" i="4"/>
  <c r="J3" i="5" s="1"/>
  <c r="L4" i="6" s="1"/>
  <c r="K3" i="4"/>
  <c r="K3" i="5" s="1"/>
  <c r="M4" i="6" s="1"/>
  <c r="L3" i="4"/>
  <c r="L3" i="5" s="1"/>
  <c r="N4" i="6" s="1"/>
  <c r="M3" i="4"/>
  <c r="M3" i="5" s="1"/>
  <c r="O4" i="6" s="1"/>
  <c r="N3" i="4"/>
  <c r="N3" i="5" s="1"/>
  <c r="P4" i="6" s="1"/>
  <c r="O3" i="4"/>
  <c r="O3" i="5" s="1"/>
  <c r="Q4" i="6" s="1"/>
  <c r="P3" i="4"/>
  <c r="P3" i="5" s="1"/>
  <c r="R4" i="6" s="1"/>
  <c r="Q3" i="4"/>
  <c r="Q3" i="5" s="1"/>
  <c r="S4" i="6" s="1"/>
  <c r="R3" i="4"/>
  <c r="S3" i="4"/>
  <c r="T3" i="4"/>
  <c r="U3" i="4"/>
  <c r="V3" i="4"/>
  <c r="W3" i="4"/>
  <c r="X3" i="4"/>
  <c r="Y3" i="4"/>
  <c r="Z3" i="4"/>
  <c r="AA3" i="4"/>
  <c r="AB3" i="4"/>
  <c r="AC3" i="4"/>
  <c r="AD3" i="4"/>
  <c r="AE3" i="4"/>
  <c r="AF3" i="4"/>
  <c r="AG3" i="4"/>
  <c r="C4" i="4"/>
  <c r="C4" i="5" s="1"/>
  <c r="E7" i="6" s="1"/>
  <c r="D4" i="4"/>
  <c r="D4" i="5" s="1"/>
  <c r="F7" i="6" s="1"/>
  <c r="E4" i="4"/>
  <c r="E4" i="5" s="1"/>
  <c r="G7" i="6" s="1"/>
  <c r="F4" i="4"/>
  <c r="F4" i="5" s="1"/>
  <c r="H7" i="6" s="1"/>
  <c r="G4" i="4"/>
  <c r="G4" i="5" s="1"/>
  <c r="I7" i="6" s="1"/>
  <c r="H4" i="4"/>
  <c r="H4" i="5" s="1"/>
  <c r="J7" i="6" s="1"/>
  <c r="I4" i="4"/>
  <c r="I4" i="5" s="1"/>
  <c r="K7" i="6" s="1"/>
  <c r="J4" i="4"/>
  <c r="J4" i="5" s="1"/>
  <c r="L7" i="6" s="1"/>
  <c r="K4" i="4"/>
  <c r="K4" i="5" s="1"/>
  <c r="M7" i="6" s="1"/>
  <c r="L4" i="4"/>
  <c r="L4" i="5" s="1"/>
  <c r="N7" i="6" s="1"/>
  <c r="M4" i="4"/>
  <c r="M4" i="5" s="1"/>
  <c r="O7" i="6" s="1"/>
  <c r="N4" i="4"/>
  <c r="N4" i="5" s="1"/>
  <c r="P7" i="6" s="1"/>
  <c r="O4" i="4"/>
  <c r="O4" i="5" s="1"/>
  <c r="Q7" i="6" s="1"/>
  <c r="P4" i="4"/>
  <c r="P4" i="5" s="1"/>
  <c r="R7" i="6" s="1"/>
  <c r="Q4" i="4"/>
  <c r="Q4" i="5" s="1"/>
  <c r="S7" i="6" s="1"/>
  <c r="R4" i="4"/>
  <c r="S4" i="4"/>
  <c r="T4" i="4"/>
  <c r="U4" i="4"/>
  <c r="V4" i="4"/>
  <c r="W4" i="4"/>
  <c r="X4" i="4"/>
  <c r="Y4" i="4"/>
  <c r="Z4" i="4"/>
  <c r="AA4" i="4"/>
  <c r="AB4" i="4"/>
  <c r="AC4" i="4"/>
  <c r="AD4" i="4"/>
  <c r="AE4" i="4"/>
  <c r="AF4" i="4"/>
  <c r="AG4" i="4"/>
  <c r="C5" i="4"/>
  <c r="C5" i="5" s="1"/>
  <c r="E9" i="6" s="1"/>
  <c r="D5" i="4"/>
  <c r="D5" i="5" s="1"/>
  <c r="F9" i="6" s="1"/>
  <c r="E5" i="4"/>
  <c r="E5" i="5" s="1"/>
  <c r="G9" i="6" s="1"/>
  <c r="F5" i="4"/>
  <c r="F5" i="5" s="1"/>
  <c r="H9" i="6" s="1"/>
  <c r="G5" i="4"/>
  <c r="G5" i="5" s="1"/>
  <c r="I9" i="6" s="1"/>
  <c r="H5" i="4"/>
  <c r="H5" i="5" s="1"/>
  <c r="J9" i="6" s="1"/>
  <c r="I5" i="4"/>
  <c r="I5" i="5" s="1"/>
  <c r="K9" i="6" s="1"/>
  <c r="J5" i="4"/>
  <c r="J5" i="5" s="1"/>
  <c r="L9" i="6" s="1"/>
  <c r="K5" i="4"/>
  <c r="K5" i="5" s="1"/>
  <c r="M9" i="6" s="1"/>
  <c r="L5" i="4"/>
  <c r="L5" i="5" s="1"/>
  <c r="N9" i="6" s="1"/>
  <c r="M5" i="4"/>
  <c r="M5" i="5" s="1"/>
  <c r="O9" i="6" s="1"/>
  <c r="N5" i="4"/>
  <c r="N5" i="5" s="1"/>
  <c r="P9" i="6" s="1"/>
  <c r="O5" i="4"/>
  <c r="O5" i="5" s="1"/>
  <c r="Q9" i="6" s="1"/>
  <c r="P5" i="4"/>
  <c r="P5" i="5" s="1"/>
  <c r="R9" i="6" s="1"/>
  <c r="Q5" i="4"/>
  <c r="Q5" i="5" s="1"/>
  <c r="S9" i="6" s="1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C6" i="4"/>
  <c r="C6" i="5" s="1"/>
  <c r="D6" i="4"/>
  <c r="D6" i="5" s="1"/>
  <c r="E6" i="4"/>
  <c r="E6" i="5" s="1"/>
  <c r="F6" i="4"/>
  <c r="F6" i="5" s="1"/>
  <c r="G6" i="4"/>
  <c r="G6" i="5" s="1"/>
  <c r="H6" i="4"/>
  <c r="H6" i="5" s="1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AF6" i="4"/>
  <c r="AG6" i="4"/>
  <c r="C7" i="4"/>
  <c r="C7" i="5" s="1"/>
  <c r="D7" i="4"/>
  <c r="D7" i="5" s="1"/>
  <c r="E7" i="4"/>
  <c r="E7" i="5" s="1"/>
  <c r="F7" i="4"/>
  <c r="F7" i="5" s="1"/>
  <c r="G7" i="4"/>
  <c r="G7" i="5" s="1"/>
  <c r="H7" i="4"/>
  <c r="H7" i="5" s="1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C8" i="4"/>
  <c r="C8" i="5" s="1"/>
  <c r="D8" i="4"/>
  <c r="D8" i="5" s="1"/>
  <c r="E8" i="4"/>
  <c r="E8" i="5" s="1"/>
  <c r="F8" i="4"/>
  <c r="F8" i="5" s="1"/>
  <c r="G8" i="4"/>
  <c r="G8" i="5" s="1"/>
  <c r="H8" i="4"/>
  <c r="H8" i="5" s="1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B9" i="4"/>
  <c r="B9" i="5" s="1"/>
  <c r="C9" i="4"/>
  <c r="C9" i="5" s="1"/>
  <c r="D9" i="4"/>
  <c r="D9" i="5" s="1"/>
  <c r="E9" i="4"/>
  <c r="E9" i="5" s="1"/>
  <c r="F9" i="4"/>
  <c r="F9" i="5" s="1"/>
  <c r="G9" i="4"/>
  <c r="G9" i="5" s="1"/>
  <c r="H9" i="4"/>
  <c r="H9" i="5" s="1"/>
  <c r="I9" i="4"/>
  <c r="I9" i="5" s="1"/>
  <c r="J9" i="4"/>
  <c r="J9" i="5" s="1"/>
  <c r="K9" i="4"/>
  <c r="K9" i="5" s="1"/>
  <c r="L9" i="4"/>
  <c r="L9" i="5" s="1"/>
  <c r="M9" i="4"/>
  <c r="M9" i="5" s="1"/>
  <c r="N9" i="4"/>
  <c r="N9" i="5" s="1"/>
  <c r="O9" i="4"/>
  <c r="O9" i="5" s="1"/>
  <c r="P9" i="4"/>
  <c r="P9" i="5" s="1"/>
  <c r="Q9" i="4"/>
  <c r="Q9" i="5" s="1"/>
  <c r="R9" i="4"/>
  <c r="R9" i="5" s="1"/>
  <c r="S9" i="4"/>
  <c r="S9" i="5" s="1"/>
  <c r="T9" i="4"/>
  <c r="T9" i="5" s="1"/>
  <c r="U9" i="4"/>
  <c r="U9" i="5" s="1"/>
  <c r="V9" i="4"/>
  <c r="V9" i="5" s="1"/>
  <c r="W9" i="4"/>
  <c r="W9" i="5" s="1"/>
  <c r="X9" i="4"/>
  <c r="Y9" i="4"/>
  <c r="Z9" i="4"/>
  <c r="AA9" i="4"/>
  <c r="AB9" i="4"/>
  <c r="AC9" i="4"/>
  <c r="AD9" i="4"/>
  <c r="AE9" i="4"/>
  <c r="AF9" i="4"/>
  <c r="C10" i="4"/>
  <c r="C10" i="5" s="1"/>
  <c r="D10" i="4"/>
  <c r="D10" i="5" s="1"/>
  <c r="E10" i="4"/>
  <c r="E10" i="5" s="1"/>
  <c r="F10" i="4"/>
  <c r="F10" i="5" s="1"/>
  <c r="G10" i="4"/>
  <c r="G10" i="5" s="1"/>
  <c r="H10" i="4"/>
  <c r="H10" i="5" s="1"/>
  <c r="I10" i="4"/>
  <c r="I10" i="5" s="1"/>
  <c r="J10" i="4"/>
  <c r="J10" i="5" s="1"/>
  <c r="K10" i="4"/>
  <c r="K10" i="5" s="1"/>
  <c r="L10" i="4"/>
  <c r="L10" i="5" s="1"/>
  <c r="M10" i="4"/>
  <c r="M10" i="5" s="1"/>
  <c r="N10" i="4"/>
  <c r="N10" i="5" s="1"/>
  <c r="O10" i="4"/>
  <c r="O10" i="5" s="1"/>
  <c r="P10" i="4"/>
  <c r="P10" i="5" s="1"/>
  <c r="Q10" i="4"/>
  <c r="Q10" i="5" s="1"/>
  <c r="R10" i="4"/>
  <c r="R10" i="5" s="1"/>
  <c r="S10" i="4"/>
  <c r="S10" i="5" s="1"/>
  <c r="T10" i="4"/>
  <c r="T10" i="5" s="1"/>
  <c r="U10" i="4"/>
  <c r="U10" i="5" s="1"/>
  <c r="V10" i="4"/>
  <c r="V10" i="5" s="1"/>
  <c r="W10" i="4"/>
  <c r="W10" i="5" s="1"/>
  <c r="X10" i="4"/>
  <c r="X10" i="5" s="1"/>
  <c r="Y10" i="4"/>
  <c r="Y10" i="5" s="1"/>
  <c r="Z10" i="4"/>
  <c r="Z10" i="5" s="1"/>
  <c r="AA10" i="4"/>
  <c r="AA10" i="5" s="1"/>
  <c r="AB10" i="4"/>
  <c r="AB10" i="5" s="1"/>
  <c r="AC10" i="4"/>
  <c r="AC10" i="5" s="1"/>
  <c r="AD10" i="4"/>
  <c r="AD10" i="5" s="1"/>
  <c r="AE10" i="4"/>
  <c r="AE10" i="5" s="1"/>
  <c r="AF10" i="4"/>
  <c r="AF10" i="5" s="1"/>
  <c r="AG10" i="4"/>
  <c r="AG10" i="5" s="1"/>
  <c r="C11" i="4"/>
  <c r="C11" i="5" s="1"/>
  <c r="E3" i="6" s="1"/>
  <c r="D11" i="4"/>
  <c r="D11" i="5" s="1"/>
  <c r="F3" i="6" s="1"/>
  <c r="E11" i="4"/>
  <c r="E11" i="5" s="1"/>
  <c r="G3" i="6" s="1"/>
  <c r="F11" i="4"/>
  <c r="F11" i="5" s="1"/>
  <c r="H3" i="6" s="1"/>
  <c r="G11" i="4"/>
  <c r="G11" i="5" s="1"/>
  <c r="I3" i="6" s="1"/>
  <c r="H11" i="4"/>
  <c r="H11" i="5" s="1"/>
  <c r="J3" i="6" s="1"/>
  <c r="I11" i="4"/>
  <c r="I11" i="5" s="1"/>
  <c r="K3" i="6" s="1"/>
  <c r="J11" i="4"/>
  <c r="J11" i="5" s="1"/>
  <c r="L3" i="6" s="1"/>
  <c r="K11" i="4"/>
  <c r="K11" i="5" s="1"/>
  <c r="M3" i="6" s="1"/>
  <c r="L11" i="4"/>
  <c r="L11" i="5" s="1"/>
  <c r="N3" i="6" s="1"/>
  <c r="M11" i="4"/>
  <c r="M11" i="5" s="1"/>
  <c r="O3" i="6" s="1"/>
  <c r="N11" i="4"/>
  <c r="N11" i="5" s="1"/>
  <c r="P3" i="6" s="1"/>
  <c r="O11" i="4"/>
  <c r="O11" i="5" s="1"/>
  <c r="Q3" i="6" s="1"/>
  <c r="P11" i="4"/>
  <c r="P11" i="5" s="1"/>
  <c r="R3" i="6" s="1"/>
  <c r="Q11" i="4"/>
  <c r="Q11" i="5" s="1"/>
  <c r="S3" i="6" s="1"/>
  <c r="R11" i="4"/>
  <c r="R11" i="5" s="1"/>
  <c r="T3" i="6" s="1"/>
  <c r="S11" i="4"/>
  <c r="S11" i="5" s="1"/>
  <c r="U3" i="6" s="1"/>
  <c r="T11" i="4"/>
  <c r="T11" i="5" s="1"/>
  <c r="V3" i="6" s="1"/>
  <c r="U11" i="4"/>
  <c r="U11" i="5" s="1"/>
  <c r="W3" i="6" s="1"/>
  <c r="V11" i="4"/>
  <c r="V11" i="5" s="1"/>
  <c r="X3" i="6" s="1"/>
  <c r="W11" i="4"/>
  <c r="W11" i="5" s="1"/>
  <c r="Y3" i="6" s="1"/>
  <c r="X11" i="4"/>
  <c r="X11" i="5" s="1"/>
  <c r="Z3" i="6" s="1"/>
  <c r="Y11" i="4"/>
  <c r="Y11" i="5" s="1"/>
  <c r="AA3" i="6" s="1"/>
  <c r="Z11" i="4"/>
  <c r="Z11" i="5" s="1"/>
  <c r="AB3" i="6" s="1"/>
  <c r="AA11" i="4"/>
  <c r="AA11" i="5" s="1"/>
  <c r="AC3" i="6" s="1"/>
  <c r="AB11" i="4"/>
  <c r="AB11" i="5" s="1"/>
  <c r="AD3" i="6" s="1"/>
  <c r="AC11" i="4"/>
  <c r="AC11" i="5" s="1"/>
  <c r="AE3" i="6" s="1"/>
  <c r="AD11" i="4"/>
  <c r="AD11" i="5" s="1"/>
  <c r="AF3" i="6" s="1"/>
  <c r="AE11" i="4"/>
  <c r="AE11" i="5" s="1"/>
  <c r="AG3" i="6" s="1"/>
  <c r="AF11" i="4"/>
  <c r="AF11" i="5" s="1"/>
  <c r="AH3" i="6" s="1"/>
  <c r="AG11" i="4"/>
  <c r="AG11" i="5" s="1"/>
  <c r="AI3" i="6" s="1"/>
  <c r="C12" i="4"/>
  <c r="C12" i="5" s="1"/>
  <c r="E6" i="6" s="1"/>
  <c r="D12" i="4"/>
  <c r="D12" i="5" s="1"/>
  <c r="F6" i="6" s="1"/>
  <c r="E12" i="4"/>
  <c r="E12" i="5" s="1"/>
  <c r="G6" i="6" s="1"/>
  <c r="F12" i="4"/>
  <c r="F12" i="5" s="1"/>
  <c r="H6" i="6" s="1"/>
  <c r="G12" i="4"/>
  <c r="G12" i="5" s="1"/>
  <c r="I6" i="6" s="1"/>
  <c r="H12" i="4"/>
  <c r="H12" i="5" s="1"/>
  <c r="J6" i="6" s="1"/>
  <c r="I12" i="4"/>
  <c r="I12" i="5" s="1"/>
  <c r="K6" i="6" s="1"/>
  <c r="J12" i="4"/>
  <c r="J12" i="5" s="1"/>
  <c r="L6" i="6" s="1"/>
  <c r="K12" i="4"/>
  <c r="K12" i="5" s="1"/>
  <c r="M6" i="6" s="1"/>
  <c r="L12" i="4"/>
  <c r="L12" i="5" s="1"/>
  <c r="N6" i="6" s="1"/>
  <c r="M12" i="4"/>
  <c r="M12" i="5" s="1"/>
  <c r="O6" i="6" s="1"/>
  <c r="N12" i="4"/>
  <c r="N12" i="5" s="1"/>
  <c r="P6" i="6" s="1"/>
  <c r="O12" i="4"/>
  <c r="O12" i="5" s="1"/>
  <c r="Q6" i="6" s="1"/>
  <c r="P12" i="4"/>
  <c r="P12" i="5" s="1"/>
  <c r="R6" i="6" s="1"/>
  <c r="Q12" i="4"/>
  <c r="Q12" i="5" s="1"/>
  <c r="S6" i="6" s="1"/>
  <c r="R12" i="4"/>
  <c r="R12" i="5" s="1"/>
  <c r="T6" i="6" s="1"/>
  <c r="S12" i="4"/>
  <c r="S12" i="5" s="1"/>
  <c r="U6" i="6" s="1"/>
  <c r="T12" i="4"/>
  <c r="T12" i="5" s="1"/>
  <c r="V6" i="6" s="1"/>
  <c r="U12" i="4"/>
  <c r="U12" i="5" s="1"/>
  <c r="W6" i="6" s="1"/>
  <c r="V12" i="4"/>
  <c r="V12" i="5" s="1"/>
  <c r="X6" i="6" s="1"/>
  <c r="W12" i="4"/>
  <c r="W12" i="5" s="1"/>
  <c r="Y6" i="6" s="1"/>
  <c r="X12" i="4"/>
  <c r="X12" i="5" s="1"/>
  <c r="Z6" i="6" s="1"/>
  <c r="Y12" i="4"/>
  <c r="Y12" i="5" s="1"/>
  <c r="AA6" i="6" s="1"/>
  <c r="Z12" i="4"/>
  <c r="Z12" i="5" s="1"/>
  <c r="AB6" i="6" s="1"/>
  <c r="AA12" i="4"/>
  <c r="AA12" i="5" s="1"/>
  <c r="AC6" i="6" s="1"/>
  <c r="AB12" i="4"/>
  <c r="AB12" i="5" s="1"/>
  <c r="AD6" i="6" s="1"/>
  <c r="AC12" i="4"/>
  <c r="AC12" i="5" s="1"/>
  <c r="AE6" i="6" s="1"/>
  <c r="AD12" i="4"/>
  <c r="AD12" i="5" s="1"/>
  <c r="AF6" i="6" s="1"/>
  <c r="AE12" i="4"/>
  <c r="AE12" i="5" s="1"/>
  <c r="AG6" i="6" s="1"/>
  <c r="AF12" i="4"/>
  <c r="AF12" i="5" s="1"/>
  <c r="AH6" i="6" s="1"/>
  <c r="AG12" i="4"/>
  <c r="AG12" i="5" s="1"/>
  <c r="AI6" i="6" s="1"/>
  <c r="C13" i="4"/>
  <c r="C13" i="5" s="1"/>
  <c r="D13" i="4"/>
  <c r="D13" i="5" s="1"/>
  <c r="E13" i="4"/>
  <c r="E13" i="5" s="1"/>
  <c r="F13" i="4"/>
  <c r="F13" i="5" s="1"/>
  <c r="G13" i="4"/>
  <c r="G13" i="5" s="1"/>
  <c r="H13" i="4"/>
  <c r="H13" i="5" s="1"/>
  <c r="I13" i="4"/>
  <c r="I13" i="5" s="1"/>
  <c r="J13" i="4"/>
  <c r="J13" i="5" s="1"/>
  <c r="K13" i="4"/>
  <c r="K13" i="5" s="1"/>
  <c r="L13" i="4"/>
  <c r="L13" i="5" s="1"/>
  <c r="M13" i="4"/>
  <c r="M13" i="5" s="1"/>
  <c r="N13" i="4"/>
  <c r="N13" i="5" s="1"/>
  <c r="O13" i="4"/>
  <c r="O13" i="5" s="1"/>
  <c r="P13" i="4"/>
  <c r="P13" i="5" s="1"/>
  <c r="Q13" i="4"/>
  <c r="Q13" i="5" s="1"/>
  <c r="R13" i="4"/>
  <c r="R13" i="5" s="1"/>
  <c r="S13" i="4"/>
  <c r="S13" i="5" s="1"/>
  <c r="T13" i="4"/>
  <c r="T13" i="5" s="1"/>
  <c r="U13" i="4"/>
  <c r="U13" i="5" s="1"/>
  <c r="V13" i="4"/>
  <c r="V13" i="5" s="1"/>
  <c r="W13" i="4"/>
  <c r="W13" i="5" s="1"/>
  <c r="X13" i="4"/>
  <c r="X13" i="5" s="1"/>
  <c r="Y13" i="4"/>
  <c r="Y13" i="5" s="1"/>
  <c r="Z13" i="4"/>
  <c r="Z13" i="5" s="1"/>
  <c r="AA13" i="4"/>
  <c r="AA13" i="5" s="1"/>
  <c r="AB13" i="4"/>
  <c r="AB13" i="5" s="1"/>
  <c r="AC13" i="4"/>
  <c r="AC13" i="5" s="1"/>
  <c r="AD13" i="4"/>
  <c r="AD13" i="5" s="1"/>
  <c r="AE13" i="4"/>
  <c r="AE13" i="5" s="1"/>
  <c r="AF13" i="4"/>
  <c r="AF13" i="5" s="1"/>
  <c r="AG13" i="4"/>
  <c r="AG13" i="5" s="1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D14" i="4"/>
  <c r="AE14" i="4"/>
  <c r="AF14" i="4"/>
  <c r="AG14" i="4"/>
  <c r="C15" i="4"/>
  <c r="C15" i="5" s="1"/>
  <c r="D15" i="4"/>
  <c r="D15" i="5" s="1"/>
  <c r="E15" i="4"/>
  <c r="E15" i="5" s="1"/>
  <c r="F15" i="4"/>
  <c r="F15" i="5" s="1"/>
  <c r="G15" i="4"/>
  <c r="G15" i="5" s="1"/>
  <c r="H15" i="4"/>
  <c r="H15" i="5" s="1"/>
  <c r="I15" i="4"/>
  <c r="I15" i="5" s="1"/>
  <c r="J15" i="4"/>
  <c r="J15" i="5" s="1"/>
  <c r="K15" i="4"/>
  <c r="K15" i="5" s="1"/>
  <c r="L15" i="4"/>
  <c r="L15" i="5" s="1"/>
  <c r="M15" i="4"/>
  <c r="M15" i="5" s="1"/>
  <c r="N15" i="4"/>
  <c r="N15" i="5" s="1"/>
  <c r="O15" i="4"/>
  <c r="O15" i="5" s="1"/>
  <c r="P15" i="4"/>
  <c r="P15" i="5" s="1"/>
  <c r="Q15" i="4"/>
  <c r="Q15" i="5" s="1"/>
  <c r="R15" i="4"/>
  <c r="R15" i="5" s="1"/>
  <c r="S15" i="4"/>
  <c r="T15" i="4"/>
  <c r="U15" i="4"/>
  <c r="V15" i="4"/>
  <c r="W15" i="4"/>
  <c r="X15" i="4"/>
  <c r="Y15" i="4"/>
  <c r="Z15" i="4"/>
  <c r="AA15" i="4"/>
  <c r="AB15" i="4"/>
  <c r="AC15" i="4"/>
  <c r="AD15" i="4"/>
  <c r="AE15" i="4"/>
  <c r="AF15" i="4"/>
  <c r="AG15" i="4"/>
  <c r="C16" i="4"/>
  <c r="C16" i="5" s="1"/>
  <c r="D16" i="4"/>
  <c r="D16" i="5" s="1"/>
  <c r="E16" i="4"/>
  <c r="E16" i="5" s="1"/>
  <c r="F16" i="4"/>
  <c r="F16" i="5" s="1"/>
  <c r="G16" i="4"/>
  <c r="G16" i="5" s="1"/>
  <c r="H16" i="4"/>
  <c r="H16" i="5" s="1"/>
  <c r="I16" i="4"/>
  <c r="I16" i="5" s="1"/>
  <c r="J16" i="4"/>
  <c r="J16" i="5" s="1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AF16" i="4"/>
  <c r="AG16" i="4"/>
  <c r="C17" i="4"/>
  <c r="C17" i="5" s="1"/>
  <c r="D17" i="4"/>
  <c r="D17" i="5" s="1"/>
  <c r="E17" i="4"/>
  <c r="E17" i="5" s="1"/>
  <c r="F17" i="4"/>
  <c r="F17" i="5" s="1"/>
  <c r="G17" i="4"/>
  <c r="G17" i="5" s="1"/>
  <c r="H17" i="4"/>
  <c r="H17" i="5" s="1"/>
  <c r="I17" i="4"/>
  <c r="I17" i="5" s="1"/>
  <c r="J17" i="4"/>
  <c r="J17" i="5" s="1"/>
  <c r="K17" i="4"/>
  <c r="K17" i="5" s="1"/>
  <c r="L17" i="4"/>
  <c r="L17" i="5" s="1"/>
  <c r="M17" i="4"/>
  <c r="M17" i="5" s="1"/>
  <c r="N17" i="4"/>
  <c r="N17" i="5" s="1"/>
  <c r="O17" i="4"/>
  <c r="O17" i="5" s="1"/>
  <c r="P17" i="4"/>
  <c r="P17" i="5" s="1"/>
  <c r="Q17" i="4"/>
  <c r="Q17" i="5" s="1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AF17" i="4"/>
  <c r="AG17" i="4"/>
  <c r="C18" i="4"/>
  <c r="C18" i="5" s="1"/>
  <c r="D18" i="4"/>
  <c r="D18" i="5" s="1"/>
  <c r="E18" i="4"/>
  <c r="E18" i="5" s="1"/>
  <c r="F18" i="4"/>
  <c r="F18" i="5" s="1"/>
  <c r="G18" i="4"/>
  <c r="G18" i="5" s="1"/>
  <c r="H18" i="4"/>
  <c r="H18" i="5" s="1"/>
  <c r="I18" i="4"/>
  <c r="I18" i="5" s="1"/>
  <c r="J18" i="4"/>
  <c r="J18" i="5" s="1"/>
  <c r="K18" i="4"/>
  <c r="K18" i="5" s="1"/>
  <c r="L18" i="4"/>
  <c r="L18" i="5" s="1"/>
  <c r="M18" i="4"/>
  <c r="M18" i="5" s="1"/>
  <c r="N18" i="4"/>
  <c r="N18" i="5" s="1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AF18" i="4"/>
  <c r="AG18" i="4"/>
  <c r="C19" i="4"/>
  <c r="C19" i="5" s="1"/>
  <c r="E8" i="6" s="1"/>
  <c r="D19" i="4"/>
  <c r="D19" i="5" s="1"/>
  <c r="F8" i="6" s="1"/>
  <c r="E19" i="4"/>
  <c r="E19" i="5" s="1"/>
  <c r="G8" i="6" s="1"/>
  <c r="F19" i="4"/>
  <c r="F19" i="5" s="1"/>
  <c r="H8" i="6" s="1"/>
  <c r="G19" i="4"/>
  <c r="G19" i="5" s="1"/>
  <c r="I8" i="6" s="1"/>
  <c r="H19" i="4"/>
  <c r="H19" i="5" s="1"/>
  <c r="J8" i="6" s="1"/>
  <c r="I19" i="4"/>
  <c r="I19" i="5" s="1"/>
  <c r="K8" i="6" s="1"/>
  <c r="J19" i="4"/>
  <c r="J19" i="5" s="1"/>
  <c r="L8" i="6" s="1"/>
  <c r="K19" i="4"/>
  <c r="K19" i="5" s="1"/>
  <c r="M8" i="6" s="1"/>
  <c r="L19" i="4"/>
  <c r="L19" i="5" s="1"/>
  <c r="N8" i="6" s="1"/>
  <c r="M19" i="4"/>
  <c r="M19" i="5" s="1"/>
  <c r="O8" i="6" s="1"/>
  <c r="N19" i="4"/>
  <c r="N19" i="5" s="1"/>
  <c r="P8" i="6" s="1"/>
  <c r="O19" i="4"/>
  <c r="O19" i="5" s="1"/>
  <c r="Q8" i="6" s="1"/>
  <c r="P19" i="4"/>
  <c r="Q19" i="4"/>
  <c r="R19" i="4"/>
  <c r="S19" i="4"/>
  <c r="T19" i="4"/>
  <c r="U19" i="4"/>
  <c r="V19" i="4"/>
  <c r="W19" i="4"/>
  <c r="X19" i="4"/>
  <c r="Y19" i="4"/>
  <c r="Z19" i="4"/>
  <c r="AA19" i="4"/>
  <c r="AB19" i="4"/>
  <c r="AC19" i="4"/>
  <c r="AD19" i="4"/>
  <c r="AE19" i="4"/>
  <c r="AF19" i="4"/>
  <c r="AG19" i="4"/>
  <c r="C20" i="4"/>
  <c r="C20" i="5" s="1"/>
  <c r="D20" i="4"/>
  <c r="D20" i="5" s="1"/>
  <c r="E20" i="4"/>
  <c r="E20" i="5" s="1"/>
  <c r="F20" i="4"/>
  <c r="F20" i="5" s="1"/>
  <c r="G20" i="4"/>
  <c r="G20" i="5" s="1"/>
  <c r="H20" i="4"/>
  <c r="H20" i="5" s="1"/>
  <c r="I20" i="4"/>
  <c r="I20" i="5" s="1"/>
  <c r="J20" i="4"/>
  <c r="J20" i="5" s="1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AF20" i="4"/>
  <c r="AG20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W21" i="4"/>
  <c r="X21" i="4"/>
  <c r="Y21" i="4"/>
  <c r="Z21" i="4"/>
  <c r="AA21" i="4"/>
  <c r="AB21" i="4"/>
  <c r="AC21" i="4"/>
  <c r="AD21" i="4"/>
  <c r="AE21" i="4"/>
  <c r="AF21" i="4"/>
  <c r="AG21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AF22" i="4"/>
  <c r="AG22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C24" i="4"/>
  <c r="C24" i="5" s="1"/>
  <c r="D24" i="4"/>
  <c r="D24" i="5" s="1"/>
  <c r="E24" i="4"/>
  <c r="E24" i="5" s="1"/>
  <c r="F24" i="4"/>
  <c r="F24" i="5" s="1"/>
  <c r="G24" i="4"/>
  <c r="G24" i="5" s="1"/>
  <c r="H24" i="4"/>
  <c r="H24" i="5" s="1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AC24" i="4"/>
  <c r="AD24" i="4"/>
  <c r="AE24" i="4"/>
  <c r="AF24" i="4"/>
  <c r="AG24" i="4"/>
  <c r="C25" i="4"/>
  <c r="C25" i="5" s="1"/>
  <c r="E10" i="6" s="1"/>
  <c r="D25" i="4"/>
  <c r="D25" i="5" s="1"/>
  <c r="F10" i="6" s="1"/>
  <c r="E25" i="4"/>
  <c r="E25" i="5" s="1"/>
  <c r="G10" i="6" s="1"/>
  <c r="F25" i="4"/>
  <c r="F25" i="5" s="1"/>
  <c r="H10" i="6" s="1"/>
  <c r="G25" i="4"/>
  <c r="G25" i="5" s="1"/>
  <c r="I10" i="6" s="1"/>
  <c r="H25" i="4"/>
  <c r="H25" i="5" s="1"/>
  <c r="J10" i="6" s="1"/>
  <c r="I25" i="4"/>
  <c r="I25" i="5" s="1"/>
  <c r="K10" i="6" s="1"/>
  <c r="J25" i="4"/>
  <c r="K25" i="4"/>
  <c r="L25" i="4"/>
  <c r="M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C27" i="4"/>
  <c r="C27" i="5" s="1"/>
  <c r="E11" i="6" s="1"/>
  <c r="D27" i="4"/>
  <c r="D27" i="5" s="1"/>
  <c r="F11" i="6" s="1"/>
  <c r="E27" i="4"/>
  <c r="E27" i="5" s="1"/>
  <c r="G11" i="6" s="1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AF27" i="4"/>
  <c r="AG27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G28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U29" i="4"/>
  <c r="V29" i="4"/>
  <c r="W29" i="4"/>
  <c r="X29" i="4"/>
  <c r="Y29" i="4"/>
  <c r="Z29" i="4"/>
  <c r="AA29" i="4"/>
  <c r="AB29" i="4"/>
  <c r="AC29" i="4"/>
  <c r="AD29" i="4"/>
  <c r="AE29" i="4"/>
  <c r="AF29" i="4"/>
  <c r="AG29" i="4"/>
  <c r="C30" i="4"/>
  <c r="C30" i="5" s="1"/>
  <c r="D30" i="4"/>
  <c r="D30" i="5" s="1"/>
  <c r="E30" i="4"/>
  <c r="E30" i="5" s="1"/>
  <c r="F30" i="4"/>
  <c r="F30" i="5" s="1"/>
  <c r="G30" i="4"/>
  <c r="G30" i="5" s="1"/>
  <c r="H30" i="4"/>
  <c r="H30" i="5" s="1"/>
  <c r="I30" i="4"/>
  <c r="I30" i="5" s="1"/>
  <c r="J30" i="4"/>
  <c r="J30" i="5" s="1"/>
  <c r="K30" i="4"/>
  <c r="K30" i="5" s="1"/>
  <c r="L30" i="4"/>
  <c r="L30" i="5" s="1"/>
  <c r="M30" i="4"/>
  <c r="M30" i="5" s="1"/>
  <c r="N30" i="4"/>
  <c r="N30" i="5" s="1"/>
  <c r="O30" i="4"/>
  <c r="O30" i="5" s="1"/>
  <c r="P30" i="4"/>
  <c r="P30" i="5" s="1"/>
  <c r="Q30" i="4"/>
  <c r="Q30" i="5" s="1"/>
  <c r="R30" i="4"/>
  <c r="R30" i="5" s="1"/>
  <c r="S30" i="4"/>
  <c r="T30" i="4"/>
  <c r="U30" i="4"/>
  <c r="V30" i="4"/>
  <c r="W30" i="4"/>
  <c r="X30" i="4"/>
  <c r="Y30" i="4"/>
  <c r="Z30" i="4"/>
  <c r="AA30" i="4"/>
  <c r="AB30" i="4"/>
  <c r="AC30" i="4"/>
  <c r="AD30" i="4"/>
  <c r="AE30" i="4"/>
  <c r="AF30" i="4"/>
  <c r="AG30" i="4"/>
  <c r="C31" i="4"/>
  <c r="C31" i="5" s="1"/>
  <c r="D31" i="4"/>
  <c r="D31" i="5" s="1"/>
  <c r="E31" i="4"/>
  <c r="E31" i="5" s="1"/>
  <c r="F31" i="4"/>
  <c r="F31" i="5" s="1"/>
  <c r="G31" i="4"/>
  <c r="G31" i="5" s="1"/>
  <c r="H31" i="4"/>
  <c r="H31" i="5" s="1"/>
  <c r="I31" i="4"/>
  <c r="I31" i="5" s="1"/>
  <c r="J31" i="4"/>
  <c r="J31" i="5" s="1"/>
  <c r="K31" i="4"/>
  <c r="K31" i="5" s="1"/>
  <c r="L31" i="4"/>
  <c r="L31" i="5" s="1"/>
  <c r="M31" i="4"/>
  <c r="M31" i="5" s="1"/>
  <c r="N31" i="4"/>
  <c r="N31" i="5" s="1"/>
  <c r="O31" i="4"/>
  <c r="O31" i="5" s="1"/>
  <c r="P31" i="4"/>
  <c r="P31" i="5" s="1"/>
  <c r="Q31" i="4"/>
  <c r="Q31" i="5" s="1"/>
  <c r="R31" i="4"/>
  <c r="S31" i="4"/>
  <c r="T31" i="4"/>
  <c r="U31" i="4"/>
  <c r="V31" i="4"/>
  <c r="W31" i="4"/>
  <c r="X31" i="4"/>
  <c r="Y31" i="4"/>
  <c r="Z31" i="4"/>
  <c r="AA31" i="4"/>
  <c r="AB31" i="4"/>
  <c r="AC31" i="4"/>
  <c r="AD31" i="4"/>
  <c r="AE31" i="4"/>
  <c r="AF31" i="4"/>
  <c r="AG31" i="4"/>
  <c r="C32" i="4"/>
  <c r="D32" i="4"/>
  <c r="E32" i="4"/>
  <c r="F32" i="4"/>
  <c r="G32" i="4"/>
  <c r="H32" i="4"/>
  <c r="I32" i="4"/>
  <c r="J32" i="4"/>
  <c r="K32" i="4"/>
  <c r="L32" i="4"/>
  <c r="M32" i="4"/>
  <c r="N32" i="4"/>
  <c r="O32" i="4"/>
  <c r="P32" i="4"/>
  <c r="Q32" i="4"/>
  <c r="R32" i="4"/>
  <c r="S32" i="4"/>
  <c r="T32" i="4"/>
  <c r="U32" i="4"/>
  <c r="V32" i="4"/>
  <c r="W32" i="4"/>
  <c r="X32" i="4"/>
  <c r="Y32" i="4"/>
  <c r="Z32" i="4"/>
  <c r="AA32" i="4"/>
  <c r="AB32" i="4"/>
  <c r="AC32" i="4"/>
  <c r="AD32" i="4"/>
  <c r="AE32" i="4"/>
  <c r="AF32" i="4"/>
  <c r="AG32" i="4"/>
  <c r="C33" i="4"/>
  <c r="C33" i="5" s="1"/>
  <c r="E13" i="6" s="1"/>
  <c r="D33" i="4"/>
  <c r="D33" i="5" s="1"/>
  <c r="F13" i="6" s="1"/>
  <c r="E33" i="4"/>
  <c r="E33" i="5" s="1"/>
  <c r="G13" i="6" s="1"/>
  <c r="F33" i="4"/>
  <c r="F33" i="5" s="1"/>
  <c r="H13" i="6" s="1"/>
  <c r="G33" i="4"/>
  <c r="G33" i="5" s="1"/>
  <c r="I13" i="6" s="1"/>
  <c r="H33" i="4"/>
  <c r="H33" i="5" s="1"/>
  <c r="J13" i="6" s="1"/>
  <c r="I33" i="4"/>
  <c r="I33" i="5" s="1"/>
  <c r="K13" i="6" s="1"/>
  <c r="J33" i="4"/>
  <c r="J33" i="5" s="1"/>
  <c r="L13" i="6" s="1"/>
  <c r="K33" i="4"/>
  <c r="K33" i="5" s="1"/>
  <c r="M13" i="6" s="1"/>
  <c r="L33" i="4"/>
  <c r="L33" i="5" s="1"/>
  <c r="N13" i="6" s="1"/>
  <c r="M33" i="4"/>
  <c r="M33" i="5" s="1"/>
  <c r="O13" i="6" s="1"/>
  <c r="N33" i="4"/>
  <c r="N33" i="5" s="1"/>
  <c r="P13" i="6" s="1"/>
  <c r="O33" i="4"/>
  <c r="O33" i="5" s="1"/>
  <c r="Q13" i="6" s="1"/>
  <c r="P33" i="4"/>
  <c r="P33" i="5" s="1"/>
  <c r="R13" i="6" s="1"/>
  <c r="Q33" i="4"/>
  <c r="Q33" i="5" s="1"/>
  <c r="S13" i="6" s="1"/>
  <c r="R33" i="4"/>
  <c r="S33" i="4"/>
  <c r="T33" i="4"/>
  <c r="U33" i="4"/>
  <c r="V33" i="4"/>
  <c r="W33" i="4"/>
  <c r="X33" i="4"/>
  <c r="Y33" i="4"/>
  <c r="Z33" i="4"/>
  <c r="AA33" i="4"/>
  <c r="AB33" i="4"/>
  <c r="AC33" i="4"/>
  <c r="AD33" i="4"/>
  <c r="AE33" i="4"/>
  <c r="AF33" i="4"/>
  <c r="AG33" i="4"/>
  <c r="C34" i="4"/>
  <c r="C34" i="5" s="1"/>
  <c r="D34" i="4"/>
  <c r="D34" i="5" s="1"/>
  <c r="E34" i="4"/>
  <c r="E34" i="5" s="1"/>
  <c r="F34" i="4"/>
  <c r="F34" i="5" s="1"/>
  <c r="G34" i="4"/>
  <c r="G34" i="5" s="1"/>
  <c r="H34" i="4"/>
  <c r="H34" i="5" s="1"/>
  <c r="I34" i="4"/>
  <c r="I34" i="5" s="1"/>
  <c r="J34" i="4"/>
  <c r="J34" i="5" s="1"/>
  <c r="K34" i="4"/>
  <c r="K34" i="5" s="1"/>
  <c r="L34" i="4"/>
  <c r="L34" i="5" s="1"/>
  <c r="M34" i="4"/>
  <c r="M34" i="5" s="1"/>
  <c r="N34" i="4"/>
  <c r="N34" i="5" s="1"/>
  <c r="O34" i="4"/>
  <c r="O34" i="5" s="1"/>
  <c r="P34" i="4"/>
  <c r="P34" i="5" s="1"/>
  <c r="Q34" i="4"/>
  <c r="R34" i="4"/>
  <c r="S34" i="4"/>
  <c r="T34" i="4"/>
  <c r="U34" i="4"/>
  <c r="V34" i="4"/>
  <c r="W34" i="4"/>
  <c r="X34" i="4"/>
  <c r="Y34" i="4"/>
  <c r="Z34" i="4"/>
  <c r="AA34" i="4"/>
  <c r="AB34" i="4"/>
  <c r="AC34" i="4"/>
  <c r="AD34" i="4"/>
  <c r="AE34" i="4"/>
  <c r="AF34" i="4"/>
  <c r="AG34" i="4"/>
  <c r="C35" i="4"/>
  <c r="C35" i="5" s="1"/>
  <c r="D35" i="4"/>
  <c r="D35" i="5" s="1"/>
  <c r="E35" i="4"/>
  <c r="E35" i="5" s="1"/>
  <c r="F35" i="4"/>
  <c r="F35" i="5" s="1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B54" i="5"/>
  <c r="D32" i="6" s="1"/>
  <c r="B59" i="4"/>
  <c r="B59" i="5" s="1"/>
  <c r="D37" i="6" s="1"/>
  <c r="D37" i="7" s="1"/>
  <c r="D37" i="8" s="1"/>
  <c r="B60" i="4"/>
  <c r="B60" i="5" s="1"/>
  <c r="D38" i="6" s="1"/>
  <c r="D38" i="7" s="1"/>
  <c r="D38" i="8" s="1"/>
  <c r="B62" i="4"/>
  <c r="B62" i="5" s="1"/>
  <c r="D40" i="6" s="1"/>
  <c r="D40" i="7" s="1"/>
  <c r="D40" i="8" s="1"/>
  <c r="D41" i="6"/>
  <c r="D41" i="7" s="1"/>
  <c r="D41" i="8" s="1"/>
  <c r="B57" i="4"/>
  <c r="B57" i="5" s="1"/>
  <c r="D35" i="6" s="1"/>
  <c r="D35" i="7" s="1"/>
  <c r="D35" i="8" s="1"/>
  <c r="B58" i="4"/>
  <c r="B58" i="5" s="1"/>
  <c r="D36" i="6" s="1"/>
  <c r="D36" i="7" s="1"/>
  <c r="D36" i="8" s="1"/>
  <c r="B38" i="4"/>
  <c r="B38" i="5" s="1"/>
  <c r="D16" i="6" s="1"/>
  <c r="D16" i="7" s="1"/>
  <c r="D16" i="8" s="1"/>
  <c r="B39" i="4"/>
  <c r="B39" i="5" s="1"/>
  <c r="D17" i="6" s="1"/>
  <c r="D17" i="7" s="1"/>
  <c r="D17" i="8" s="1"/>
  <c r="B40" i="4"/>
  <c r="B40" i="5" s="1"/>
  <c r="D18" i="6" s="1"/>
  <c r="D18" i="7" s="1"/>
  <c r="D18" i="8" s="1"/>
  <c r="B41" i="4"/>
  <c r="B42" i="4"/>
  <c r="B42" i="5" s="1"/>
  <c r="D20" i="6" s="1"/>
  <c r="D20" i="7" s="1"/>
  <c r="D20" i="8" s="1"/>
  <c r="B43" i="4"/>
  <c r="B43" i="5" s="1"/>
  <c r="D21" i="6" s="1"/>
  <c r="D21" i="7" s="1"/>
  <c r="D21" i="8" s="1"/>
  <c r="B44" i="4"/>
  <c r="B45" i="4"/>
  <c r="B45" i="5" s="1"/>
  <c r="D23" i="6" s="1"/>
  <c r="D23" i="7" s="1"/>
  <c r="D23" i="8" s="1"/>
  <c r="B47" i="4"/>
  <c r="B47" i="5" s="1"/>
  <c r="D25" i="6" s="1"/>
  <c r="D25" i="7" s="1"/>
  <c r="D25" i="8" s="1"/>
  <c r="B49" i="4"/>
  <c r="B49" i="5" s="1"/>
  <c r="D27" i="6" s="1"/>
  <c r="B52" i="4"/>
  <c r="B52" i="5" s="1"/>
  <c r="D30" i="6" s="1"/>
  <c r="D30" i="7" s="1"/>
  <c r="D30" i="8" s="1"/>
  <c r="B30" i="4"/>
  <c r="B30" i="5" s="1"/>
  <c r="B31" i="4"/>
  <c r="B31" i="5" s="1"/>
  <c r="B32" i="4"/>
  <c r="B33" i="4"/>
  <c r="B33" i="5" s="1"/>
  <c r="D13" i="6" s="1"/>
  <c r="D13" i="7" s="1"/>
  <c r="D13" i="8" s="1"/>
  <c r="B34" i="4"/>
  <c r="B34" i="5" s="1"/>
  <c r="B35" i="4"/>
  <c r="B35" i="5" s="1"/>
  <c r="B28" i="4"/>
  <c r="B29" i="4"/>
  <c r="B5" i="4"/>
  <c r="B5" i="5" s="1"/>
  <c r="D9" i="6" s="1"/>
  <c r="D9" i="7" s="1"/>
  <c r="D9" i="8" s="1"/>
  <c r="B6" i="4"/>
  <c r="B6" i="5" s="1"/>
  <c r="B7" i="4"/>
  <c r="B7" i="5" s="1"/>
  <c r="B8" i="4"/>
  <c r="B8" i="5" s="1"/>
  <c r="B10" i="4"/>
  <c r="B10" i="5" s="1"/>
  <c r="B11" i="4"/>
  <c r="B11" i="5" s="1"/>
  <c r="D3" i="6" s="1"/>
  <c r="D3" i="7" s="1"/>
  <c r="D3" i="8" s="1"/>
  <c r="B12" i="4"/>
  <c r="B12" i="5" s="1"/>
  <c r="D6" i="6" s="1"/>
  <c r="D6" i="7" s="1"/>
  <c r="D6" i="8" s="1"/>
  <c r="B13" i="4"/>
  <c r="B13" i="5" s="1"/>
  <c r="B14" i="4"/>
  <c r="B15" i="4"/>
  <c r="B15" i="5" s="1"/>
  <c r="B16" i="4"/>
  <c r="B16" i="5" s="1"/>
  <c r="B17" i="4"/>
  <c r="B17" i="5" s="1"/>
  <c r="B18" i="4"/>
  <c r="B18" i="5" s="1"/>
  <c r="B19" i="4"/>
  <c r="B19" i="5" s="1"/>
  <c r="D8" i="6" s="1"/>
  <c r="D8" i="7" s="1"/>
  <c r="D8" i="8" s="1"/>
  <c r="B20" i="4"/>
  <c r="B20" i="5" s="1"/>
  <c r="B21" i="4"/>
  <c r="B22" i="4"/>
  <c r="B23" i="4"/>
  <c r="B24" i="4"/>
  <c r="B24" i="5" s="1"/>
  <c r="B25" i="4"/>
  <c r="B25" i="5" s="1"/>
  <c r="D10" i="6" s="1"/>
  <c r="D10" i="7" s="1"/>
  <c r="D10" i="8" s="1"/>
  <c r="B26" i="4"/>
  <c r="B27" i="4"/>
  <c r="B27" i="5" s="1"/>
  <c r="D11" i="6" s="1"/>
  <c r="D11" i="7" s="1"/>
  <c r="D11" i="8" s="1"/>
  <c r="B4" i="4"/>
  <c r="B4" i="5" s="1"/>
  <c r="D7" i="6" s="1"/>
  <c r="D7" i="7" s="1"/>
  <c r="D7" i="8" s="1"/>
  <c r="B3" i="4"/>
  <c r="B3" i="5" s="1"/>
  <c r="D4" i="6" s="1"/>
  <c r="D4" i="7" s="1"/>
  <c r="D4" i="8" s="1"/>
  <c r="T30" i="7" l="1"/>
  <c r="D32" i="7"/>
  <c r="D32" i="8" s="1"/>
  <c r="P32" i="7"/>
  <c r="P32" i="8" s="1"/>
  <c r="N32" i="7"/>
  <c r="N32" i="8" s="1"/>
  <c r="S32" i="7"/>
  <c r="S32" i="8" s="1"/>
  <c r="H32" i="7"/>
  <c r="H32" i="8" s="1"/>
  <c r="F32" i="7"/>
  <c r="F32" i="8" s="1"/>
  <c r="K32" i="7"/>
  <c r="K32" i="8" s="1"/>
  <c r="X32" i="7"/>
  <c r="X32" i="8" s="1"/>
  <c r="U32" i="7"/>
  <c r="U32" i="8" s="1"/>
  <c r="Z32" i="7"/>
  <c r="Z32" i="8" s="1"/>
  <c r="W32" i="7"/>
  <c r="W32" i="8" s="1"/>
  <c r="M32" i="7"/>
  <c r="M32" i="8" s="1"/>
  <c r="I32" i="7"/>
  <c r="I32" i="8" s="1"/>
  <c r="O32" i="7"/>
  <c r="O32" i="8" s="1"/>
  <c r="E32" i="7"/>
  <c r="E32" i="8" s="1"/>
  <c r="R32" i="7"/>
  <c r="R32" i="8" s="1"/>
  <c r="G32" i="7"/>
  <c r="G32" i="8" s="1"/>
  <c r="T32" i="7"/>
  <c r="T32" i="8" s="1"/>
  <c r="J32" i="7"/>
  <c r="J32" i="8" s="1"/>
  <c r="Q32" i="7"/>
  <c r="Q32" i="8" s="1"/>
  <c r="L32" i="7"/>
  <c r="L32" i="8" s="1"/>
  <c r="Y32" i="7"/>
  <c r="Y32" i="8" s="1"/>
  <c r="V32" i="7"/>
  <c r="V32" i="8" s="1"/>
  <c r="AA32" i="7"/>
  <c r="AA32" i="8" s="1"/>
  <c r="AH6" i="7"/>
  <c r="AH6" i="8" s="1"/>
  <c r="Z6" i="7"/>
  <c r="Z6" i="8" s="1"/>
  <c r="R6" i="7"/>
  <c r="R6" i="8" s="1"/>
  <c r="J6" i="7"/>
  <c r="J6" i="8" s="1"/>
  <c r="AN6" i="7"/>
  <c r="AN6" i="8" s="1"/>
  <c r="X30" i="7"/>
  <c r="X30" i="8" s="1"/>
  <c r="P30" i="7"/>
  <c r="P30" i="8" s="1"/>
  <c r="H30" i="7"/>
  <c r="H30" i="8" s="1"/>
  <c r="P18" i="7"/>
  <c r="P18" i="8" s="1"/>
  <c r="H18" i="7"/>
  <c r="H18" i="8" s="1"/>
  <c r="R17" i="7"/>
  <c r="R17" i="8" s="1"/>
  <c r="J17" i="7"/>
  <c r="J17" i="8" s="1"/>
  <c r="T16" i="7"/>
  <c r="T16" i="8" s="1"/>
  <c r="L16" i="7"/>
  <c r="L16" i="8" s="1"/>
  <c r="P37" i="7"/>
  <c r="P37" i="8" s="1"/>
  <c r="H36" i="7"/>
  <c r="H36" i="8" s="1"/>
  <c r="H41" i="7"/>
  <c r="H41" i="8" s="1"/>
  <c r="O13" i="7"/>
  <c r="O13" i="8" s="1"/>
  <c r="G13" i="7"/>
  <c r="G13" i="8" s="1"/>
  <c r="G10" i="7"/>
  <c r="G10" i="8" s="1"/>
  <c r="Q8" i="7"/>
  <c r="Q8" i="8" s="1"/>
  <c r="I8" i="7"/>
  <c r="I8" i="8" s="1"/>
  <c r="AG3" i="7"/>
  <c r="AG3" i="8" s="1"/>
  <c r="Y3" i="7"/>
  <c r="Y3" i="8" s="1"/>
  <c r="Q3" i="7"/>
  <c r="Q3" i="8" s="1"/>
  <c r="I3" i="7"/>
  <c r="I3" i="8" s="1"/>
  <c r="S9" i="7"/>
  <c r="S9" i="8" s="1"/>
  <c r="K9" i="7"/>
  <c r="K9" i="8" s="1"/>
  <c r="R7" i="7"/>
  <c r="R7" i="8" s="1"/>
  <c r="J7" i="7"/>
  <c r="J7" i="8" s="1"/>
  <c r="Q4" i="7"/>
  <c r="Q4" i="8" s="1"/>
  <c r="I4" i="7"/>
  <c r="I4" i="8" s="1"/>
  <c r="AJ3" i="7"/>
  <c r="AJ3" i="8" s="1"/>
  <c r="L25" i="7"/>
  <c r="L25" i="8" s="1"/>
  <c r="N23" i="7"/>
  <c r="N23" i="8" s="1"/>
  <c r="F23" i="7"/>
  <c r="F23" i="8" s="1"/>
  <c r="R21" i="7"/>
  <c r="R21" i="8" s="1"/>
  <c r="J21" i="7"/>
  <c r="J21" i="8" s="1"/>
  <c r="T20" i="7"/>
  <c r="T20" i="8" s="1"/>
  <c r="L20" i="7"/>
  <c r="L20" i="8" s="1"/>
  <c r="AH30" i="7"/>
  <c r="AH30" i="8" s="1"/>
  <c r="H40" i="7"/>
  <c r="H40" i="8" s="1"/>
  <c r="N13" i="7"/>
  <c r="N13" i="8" s="1"/>
  <c r="F13" i="7"/>
  <c r="F13" i="8" s="1"/>
  <c r="F10" i="7"/>
  <c r="F10" i="8" s="1"/>
  <c r="P8" i="7"/>
  <c r="P8" i="8" s="1"/>
  <c r="H8" i="7"/>
  <c r="H8" i="8" s="1"/>
  <c r="AG6" i="7"/>
  <c r="AG6" i="8" s="1"/>
  <c r="Y6" i="7"/>
  <c r="Y6" i="8" s="1"/>
  <c r="Q6" i="7"/>
  <c r="Q6" i="8" s="1"/>
  <c r="I6" i="7"/>
  <c r="I6" i="8" s="1"/>
  <c r="AF3" i="7"/>
  <c r="AF3" i="8" s="1"/>
  <c r="X3" i="7"/>
  <c r="X3" i="8" s="1"/>
  <c r="P3" i="7"/>
  <c r="P3" i="8" s="1"/>
  <c r="H3" i="7"/>
  <c r="H3" i="8" s="1"/>
  <c r="R9" i="7"/>
  <c r="R9" i="8" s="1"/>
  <c r="J9" i="7"/>
  <c r="J9" i="8" s="1"/>
  <c r="Q7" i="7"/>
  <c r="Q7" i="8" s="1"/>
  <c r="I7" i="7"/>
  <c r="I7" i="8" s="1"/>
  <c r="P4" i="7"/>
  <c r="P4" i="8" s="1"/>
  <c r="H4" i="7"/>
  <c r="H4" i="8" s="1"/>
  <c r="AM6" i="7"/>
  <c r="AM6" i="8" s="1"/>
  <c r="W30" i="7"/>
  <c r="W30" i="8" s="1"/>
  <c r="O30" i="7"/>
  <c r="O30" i="8" s="1"/>
  <c r="G30" i="7"/>
  <c r="G30" i="8" s="1"/>
  <c r="S25" i="7"/>
  <c r="S25" i="8" s="1"/>
  <c r="K25" i="7"/>
  <c r="K25" i="8" s="1"/>
  <c r="M23" i="7"/>
  <c r="M23" i="8" s="1"/>
  <c r="E23" i="7"/>
  <c r="E23" i="8" s="1"/>
  <c r="Q21" i="7"/>
  <c r="Q21" i="8" s="1"/>
  <c r="I21" i="7"/>
  <c r="I21" i="8" s="1"/>
  <c r="S20" i="7"/>
  <c r="S20" i="8" s="1"/>
  <c r="K20" i="7"/>
  <c r="K20" i="8" s="1"/>
  <c r="O18" i="7"/>
  <c r="O18" i="8" s="1"/>
  <c r="G18" i="7"/>
  <c r="G18" i="8" s="1"/>
  <c r="Q17" i="7"/>
  <c r="Q17" i="8" s="1"/>
  <c r="I17" i="7"/>
  <c r="I17" i="8" s="1"/>
  <c r="S16" i="7"/>
  <c r="S16" i="8" s="1"/>
  <c r="K16" i="7"/>
  <c r="K16" i="8" s="1"/>
  <c r="AG30" i="7"/>
  <c r="AG30" i="8" s="1"/>
  <c r="O38" i="7"/>
  <c r="O38" i="8" s="1"/>
  <c r="G38" i="7"/>
  <c r="G38" i="8" s="1"/>
  <c r="O37" i="7"/>
  <c r="O37" i="8" s="1"/>
  <c r="G37" i="7"/>
  <c r="G37" i="8" s="1"/>
  <c r="M13" i="7"/>
  <c r="M13" i="8" s="1"/>
  <c r="E13" i="7"/>
  <c r="E13" i="8" s="1"/>
  <c r="G11" i="7"/>
  <c r="G11" i="8" s="1"/>
  <c r="E10" i="7"/>
  <c r="E10" i="8" s="1"/>
  <c r="O8" i="7"/>
  <c r="O8" i="8" s="1"/>
  <c r="G8" i="7"/>
  <c r="G8" i="8" s="1"/>
  <c r="AF6" i="7"/>
  <c r="AF6" i="8" s="1"/>
  <c r="X6" i="7"/>
  <c r="X6" i="8" s="1"/>
  <c r="P6" i="7"/>
  <c r="P6" i="8" s="1"/>
  <c r="H6" i="7"/>
  <c r="H6" i="8" s="1"/>
  <c r="AE3" i="7"/>
  <c r="AE3" i="8" s="1"/>
  <c r="W3" i="7"/>
  <c r="W3" i="8" s="1"/>
  <c r="O3" i="7"/>
  <c r="O3" i="8" s="1"/>
  <c r="G3" i="7"/>
  <c r="G3" i="8" s="1"/>
  <c r="Q9" i="7"/>
  <c r="Q9" i="8" s="1"/>
  <c r="I9" i="7"/>
  <c r="I9" i="8" s="1"/>
  <c r="P7" i="7"/>
  <c r="P7" i="8" s="1"/>
  <c r="H7" i="7"/>
  <c r="H7" i="8" s="1"/>
  <c r="O4" i="7"/>
  <c r="O4" i="8" s="1"/>
  <c r="G4" i="7"/>
  <c r="G4" i="8" s="1"/>
  <c r="AL6" i="7"/>
  <c r="AL6" i="8" s="1"/>
  <c r="AD30" i="7"/>
  <c r="AD30" i="8" s="1"/>
  <c r="V30" i="7"/>
  <c r="V30" i="8" s="1"/>
  <c r="N30" i="7"/>
  <c r="N30" i="8" s="1"/>
  <c r="F30" i="7"/>
  <c r="F30" i="8" s="1"/>
  <c r="R25" i="7"/>
  <c r="R25" i="8" s="1"/>
  <c r="J25" i="7"/>
  <c r="J25" i="8" s="1"/>
  <c r="L23" i="7"/>
  <c r="L23" i="8" s="1"/>
  <c r="P21" i="7"/>
  <c r="P21" i="8" s="1"/>
  <c r="H21" i="7"/>
  <c r="H21" i="8" s="1"/>
  <c r="R20" i="7"/>
  <c r="R20" i="8" s="1"/>
  <c r="J20" i="7"/>
  <c r="J20" i="8" s="1"/>
  <c r="V18" i="7"/>
  <c r="V18" i="8" s="1"/>
  <c r="N18" i="7"/>
  <c r="N18" i="8" s="1"/>
  <c r="F18" i="7"/>
  <c r="F18" i="8" s="1"/>
  <c r="P17" i="7"/>
  <c r="P17" i="8" s="1"/>
  <c r="H17" i="7"/>
  <c r="H17" i="8" s="1"/>
  <c r="R16" i="7"/>
  <c r="R16" i="8" s="1"/>
  <c r="J16" i="7"/>
  <c r="J16" i="8" s="1"/>
  <c r="AF30" i="7"/>
  <c r="AF30" i="8" s="1"/>
  <c r="F37" i="7"/>
  <c r="F37" i="8" s="1"/>
  <c r="N36" i="7"/>
  <c r="N36" i="8" s="1"/>
  <c r="F36" i="7"/>
  <c r="F36" i="8" s="1"/>
  <c r="N35" i="7"/>
  <c r="N35" i="8" s="1"/>
  <c r="F35" i="7"/>
  <c r="F35" i="8" s="1"/>
  <c r="F41" i="7"/>
  <c r="F41" i="8" s="1"/>
  <c r="L13" i="7"/>
  <c r="L13" i="8" s="1"/>
  <c r="F11" i="7"/>
  <c r="F11" i="8" s="1"/>
  <c r="N8" i="7"/>
  <c r="N8" i="8" s="1"/>
  <c r="F8" i="7"/>
  <c r="F8" i="8" s="1"/>
  <c r="AE6" i="7"/>
  <c r="AE6" i="8" s="1"/>
  <c r="W6" i="7"/>
  <c r="W6" i="8" s="1"/>
  <c r="O6" i="7"/>
  <c r="O6" i="8" s="1"/>
  <c r="G6" i="7"/>
  <c r="G6" i="8" s="1"/>
  <c r="AD3" i="7"/>
  <c r="AD3" i="8" s="1"/>
  <c r="V3" i="7"/>
  <c r="V3" i="8" s="1"/>
  <c r="N3" i="7"/>
  <c r="N3" i="8" s="1"/>
  <c r="F3" i="7"/>
  <c r="F3" i="8" s="1"/>
  <c r="P9" i="7"/>
  <c r="P9" i="8" s="1"/>
  <c r="H9" i="7"/>
  <c r="H9" i="8" s="1"/>
  <c r="O7" i="7"/>
  <c r="O7" i="8" s="1"/>
  <c r="G7" i="7"/>
  <c r="G7" i="8" s="1"/>
  <c r="N4" i="7"/>
  <c r="N4" i="8" s="1"/>
  <c r="F4" i="7"/>
  <c r="F4" i="8" s="1"/>
  <c r="AK6" i="7"/>
  <c r="AK6" i="8" s="1"/>
  <c r="AC30" i="7"/>
  <c r="AC30" i="8" s="1"/>
  <c r="U30" i="7"/>
  <c r="U30" i="8" s="1"/>
  <c r="M30" i="7"/>
  <c r="M30" i="8" s="1"/>
  <c r="E30" i="7"/>
  <c r="E30" i="8" s="1"/>
  <c r="Q25" i="7"/>
  <c r="Q25" i="8" s="1"/>
  <c r="I25" i="7"/>
  <c r="I25" i="8" s="1"/>
  <c r="S23" i="7"/>
  <c r="S23" i="8" s="1"/>
  <c r="K23" i="7"/>
  <c r="K23" i="8" s="1"/>
  <c r="O21" i="7"/>
  <c r="O21" i="8" s="1"/>
  <c r="G21" i="7"/>
  <c r="G21" i="8" s="1"/>
  <c r="Q20" i="7"/>
  <c r="Q20" i="8" s="1"/>
  <c r="I20" i="7"/>
  <c r="I20" i="8" s="1"/>
  <c r="U18" i="7"/>
  <c r="U18" i="8" s="1"/>
  <c r="M18" i="7"/>
  <c r="M18" i="8" s="1"/>
  <c r="E18" i="7"/>
  <c r="E18" i="8" s="1"/>
  <c r="O17" i="7"/>
  <c r="O17" i="8" s="1"/>
  <c r="G17" i="7"/>
  <c r="G17" i="8" s="1"/>
  <c r="Q16" i="7"/>
  <c r="Q16" i="8" s="1"/>
  <c r="I16" i="7"/>
  <c r="I16" i="8" s="1"/>
  <c r="AE30" i="7"/>
  <c r="AE30" i="8" s="1"/>
  <c r="M36" i="7"/>
  <c r="M36" i="8" s="1"/>
  <c r="E36" i="7"/>
  <c r="E36" i="8" s="1"/>
  <c r="M35" i="7"/>
  <c r="M35" i="8" s="1"/>
  <c r="E35" i="7"/>
  <c r="E35" i="8" s="1"/>
  <c r="S13" i="7"/>
  <c r="S13" i="8" s="1"/>
  <c r="K13" i="7"/>
  <c r="K13" i="8" s="1"/>
  <c r="E11" i="7"/>
  <c r="E11" i="8" s="1"/>
  <c r="K10" i="7"/>
  <c r="K10" i="8" s="1"/>
  <c r="M8" i="7"/>
  <c r="M8" i="8" s="1"/>
  <c r="E8" i="7"/>
  <c r="E8" i="8" s="1"/>
  <c r="AD6" i="7"/>
  <c r="AD6" i="8" s="1"/>
  <c r="V6" i="7"/>
  <c r="V6" i="8" s="1"/>
  <c r="N6" i="7"/>
  <c r="N6" i="8" s="1"/>
  <c r="F6" i="7"/>
  <c r="F6" i="8" s="1"/>
  <c r="AC3" i="7"/>
  <c r="AC3" i="8" s="1"/>
  <c r="U3" i="7"/>
  <c r="U3" i="8" s="1"/>
  <c r="M3" i="7"/>
  <c r="M3" i="8" s="1"/>
  <c r="E3" i="7"/>
  <c r="E3" i="8" s="1"/>
  <c r="O9" i="7"/>
  <c r="O9" i="8" s="1"/>
  <c r="G9" i="7"/>
  <c r="G9" i="8" s="1"/>
  <c r="N7" i="7"/>
  <c r="N7" i="8" s="1"/>
  <c r="F7" i="7"/>
  <c r="F7" i="8" s="1"/>
  <c r="M4" i="7"/>
  <c r="M4" i="8" s="1"/>
  <c r="E4" i="7"/>
  <c r="E4" i="8" s="1"/>
  <c r="AJ6" i="7"/>
  <c r="AJ6" i="8" s="1"/>
  <c r="AB30" i="7"/>
  <c r="AB30" i="8" s="1"/>
  <c r="T30" i="8"/>
  <c r="L30" i="7"/>
  <c r="L30" i="8" s="1"/>
  <c r="P25" i="7"/>
  <c r="P25" i="8" s="1"/>
  <c r="H25" i="7"/>
  <c r="H25" i="8" s="1"/>
  <c r="R23" i="7"/>
  <c r="R23" i="8" s="1"/>
  <c r="J23" i="7"/>
  <c r="J23" i="8" s="1"/>
  <c r="N21" i="7"/>
  <c r="N21" i="8" s="1"/>
  <c r="F21" i="7"/>
  <c r="F21" i="8" s="1"/>
  <c r="P20" i="7"/>
  <c r="P20" i="8" s="1"/>
  <c r="H20" i="7"/>
  <c r="H20" i="8" s="1"/>
  <c r="T18" i="7"/>
  <c r="T18" i="8" s="1"/>
  <c r="L18" i="7"/>
  <c r="L18" i="8" s="1"/>
  <c r="N17" i="7"/>
  <c r="N17" i="8" s="1"/>
  <c r="F17" i="7"/>
  <c r="F17" i="8" s="1"/>
  <c r="P16" i="7"/>
  <c r="P16" i="8" s="1"/>
  <c r="H16" i="7"/>
  <c r="H16" i="8" s="1"/>
  <c r="T38" i="7"/>
  <c r="T38" i="8" s="1"/>
  <c r="L38" i="7"/>
  <c r="L38" i="8" s="1"/>
  <c r="L37" i="7"/>
  <c r="L37" i="8" s="1"/>
  <c r="T36" i="7"/>
  <c r="T36" i="8" s="1"/>
  <c r="T35" i="7"/>
  <c r="T35" i="8" s="1"/>
  <c r="T40" i="7"/>
  <c r="T40" i="8" s="1"/>
  <c r="L40" i="7"/>
  <c r="L40" i="8" s="1"/>
  <c r="R13" i="7"/>
  <c r="R13" i="8" s="1"/>
  <c r="J13" i="7"/>
  <c r="J13" i="8" s="1"/>
  <c r="J10" i="7"/>
  <c r="J10" i="8" s="1"/>
  <c r="L8" i="7"/>
  <c r="L8" i="8" s="1"/>
  <c r="AC6" i="7"/>
  <c r="AC6" i="8" s="1"/>
  <c r="U6" i="7"/>
  <c r="U6" i="8" s="1"/>
  <c r="M6" i="7"/>
  <c r="M6" i="8" s="1"/>
  <c r="E6" i="7"/>
  <c r="E6" i="8" s="1"/>
  <c r="AB3" i="7"/>
  <c r="AB3" i="8" s="1"/>
  <c r="T3" i="7"/>
  <c r="T3" i="8" s="1"/>
  <c r="L3" i="7"/>
  <c r="L3" i="8" s="1"/>
  <c r="N9" i="7"/>
  <c r="N9" i="8" s="1"/>
  <c r="F9" i="7"/>
  <c r="F9" i="8" s="1"/>
  <c r="M7" i="7"/>
  <c r="M7" i="8" s="1"/>
  <c r="E7" i="7"/>
  <c r="E7" i="8" s="1"/>
  <c r="L4" i="7"/>
  <c r="L4" i="8" s="1"/>
  <c r="AA30" i="7"/>
  <c r="AA30" i="8" s="1"/>
  <c r="S30" i="7"/>
  <c r="S30" i="8" s="1"/>
  <c r="K30" i="7"/>
  <c r="K30" i="8" s="1"/>
  <c r="O25" i="7"/>
  <c r="O25" i="8" s="1"/>
  <c r="G25" i="7"/>
  <c r="G25" i="8" s="1"/>
  <c r="Q23" i="7"/>
  <c r="Q23" i="8" s="1"/>
  <c r="I23" i="7"/>
  <c r="I23" i="8" s="1"/>
  <c r="M21" i="7"/>
  <c r="M21" i="8" s="1"/>
  <c r="E21" i="7"/>
  <c r="E21" i="8" s="1"/>
  <c r="O20" i="7"/>
  <c r="O20" i="8" s="1"/>
  <c r="G20" i="7"/>
  <c r="G20" i="8" s="1"/>
  <c r="S18" i="7"/>
  <c r="S18" i="8" s="1"/>
  <c r="K18" i="7"/>
  <c r="K18" i="8" s="1"/>
  <c r="M17" i="7"/>
  <c r="M17" i="8" s="1"/>
  <c r="E17" i="7"/>
  <c r="E17" i="8" s="1"/>
  <c r="O16" i="7"/>
  <c r="O16" i="8" s="1"/>
  <c r="G16" i="7"/>
  <c r="G16" i="8" s="1"/>
  <c r="S38" i="7"/>
  <c r="S38" i="8" s="1"/>
  <c r="K38" i="7"/>
  <c r="K38" i="8" s="1"/>
  <c r="S36" i="7"/>
  <c r="S36" i="8" s="1"/>
  <c r="K36" i="7"/>
  <c r="K36" i="8" s="1"/>
  <c r="S35" i="7"/>
  <c r="S35" i="8" s="1"/>
  <c r="K35" i="7"/>
  <c r="K35" i="8" s="1"/>
  <c r="S41" i="7"/>
  <c r="S41" i="8" s="1"/>
  <c r="K41" i="7"/>
  <c r="K41" i="8" s="1"/>
  <c r="Q13" i="7"/>
  <c r="Q13" i="8" s="1"/>
  <c r="I13" i="7"/>
  <c r="I13" i="8" s="1"/>
  <c r="I10" i="7"/>
  <c r="I10" i="8" s="1"/>
  <c r="K8" i="7"/>
  <c r="K8" i="8" s="1"/>
  <c r="AB6" i="7"/>
  <c r="AB6" i="8" s="1"/>
  <c r="T6" i="7"/>
  <c r="T6" i="8" s="1"/>
  <c r="L6" i="7"/>
  <c r="L6" i="8" s="1"/>
  <c r="AI3" i="7"/>
  <c r="AI3" i="8" s="1"/>
  <c r="AA3" i="7"/>
  <c r="AA3" i="8" s="1"/>
  <c r="S3" i="7"/>
  <c r="S3" i="8" s="1"/>
  <c r="K3" i="7"/>
  <c r="K3" i="8" s="1"/>
  <c r="M9" i="7"/>
  <c r="M9" i="8" s="1"/>
  <c r="E9" i="7"/>
  <c r="E9" i="8" s="1"/>
  <c r="L7" i="7"/>
  <c r="L7" i="8" s="1"/>
  <c r="S4" i="7"/>
  <c r="S4" i="8" s="1"/>
  <c r="K4" i="7"/>
  <c r="K4" i="8" s="1"/>
  <c r="Z30" i="7"/>
  <c r="Z30" i="8" s="1"/>
  <c r="R30" i="7"/>
  <c r="R30" i="8" s="1"/>
  <c r="J30" i="7"/>
  <c r="J30" i="8" s="1"/>
  <c r="N25" i="7"/>
  <c r="N25" i="8" s="1"/>
  <c r="F25" i="7"/>
  <c r="F25" i="8" s="1"/>
  <c r="P23" i="7"/>
  <c r="P23" i="8" s="1"/>
  <c r="H23" i="7"/>
  <c r="H23" i="8" s="1"/>
  <c r="T21" i="7"/>
  <c r="T21" i="8" s="1"/>
  <c r="L21" i="7"/>
  <c r="L21" i="8" s="1"/>
  <c r="N20" i="7"/>
  <c r="N20" i="8" s="1"/>
  <c r="F20" i="7"/>
  <c r="F20" i="8" s="1"/>
  <c r="R18" i="7"/>
  <c r="R18" i="8" s="1"/>
  <c r="J18" i="7"/>
  <c r="J18" i="8" s="1"/>
  <c r="L17" i="7"/>
  <c r="L17" i="8" s="1"/>
  <c r="V16" i="7"/>
  <c r="V16" i="8" s="1"/>
  <c r="N16" i="7"/>
  <c r="N16" i="8" s="1"/>
  <c r="F16" i="7"/>
  <c r="F16" i="8" s="1"/>
  <c r="R38" i="7"/>
  <c r="R38" i="8" s="1"/>
  <c r="J38" i="7"/>
  <c r="J38" i="8" s="1"/>
  <c r="R37" i="7"/>
  <c r="R37" i="8" s="1"/>
  <c r="J37" i="7"/>
  <c r="J37" i="8" s="1"/>
  <c r="R36" i="7"/>
  <c r="R36" i="8" s="1"/>
  <c r="J36" i="7"/>
  <c r="J36" i="8" s="1"/>
  <c r="R35" i="7"/>
  <c r="R35" i="8" s="1"/>
  <c r="J35" i="7"/>
  <c r="J35" i="8" s="1"/>
  <c r="R41" i="7"/>
  <c r="R41" i="8" s="1"/>
  <c r="J41" i="7"/>
  <c r="J41" i="8" s="1"/>
  <c r="R40" i="7"/>
  <c r="R40" i="8" s="1"/>
  <c r="J40" i="7"/>
  <c r="J40" i="8" s="1"/>
  <c r="P13" i="7"/>
  <c r="P13" i="8" s="1"/>
  <c r="H13" i="7"/>
  <c r="H13" i="8" s="1"/>
  <c r="H10" i="7"/>
  <c r="H10" i="8" s="1"/>
  <c r="J8" i="7"/>
  <c r="J8" i="8" s="1"/>
  <c r="AI6" i="7"/>
  <c r="AI6" i="8" s="1"/>
  <c r="AA6" i="7"/>
  <c r="AA6" i="8" s="1"/>
  <c r="S6" i="7"/>
  <c r="S6" i="8" s="1"/>
  <c r="K6" i="7"/>
  <c r="K6" i="8" s="1"/>
  <c r="AH3" i="7"/>
  <c r="AH3" i="8" s="1"/>
  <c r="Z3" i="7"/>
  <c r="Z3" i="8" s="1"/>
  <c r="R3" i="7"/>
  <c r="R3" i="8" s="1"/>
  <c r="J3" i="7"/>
  <c r="J3" i="8" s="1"/>
  <c r="L9" i="7"/>
  <c r="L9" i="8" s="1"/>
  <c r="S7" i="7"/>
  <c r="S7" i="8" s="1"/>
  <c r="K7" i="7"/>
  <c r="K7" i="8" s="1"/>
  <c r="R4" i="7"/>
  <c r="R4" i="8" s="1"/>
  <c r="J4" i="7"/>
  <c r="J4" i="8" s="1"/>
  <c r="AK3" i="7"/>
  <c r="AK3" i="8" s="1"/>
  <c r="Y30" i="7"/>
  <c r="Y30" i="8" s="1"/>
  <c r="Q30" i="7"/>
  <c r="Q30" i="8" s="1"/>
  <c r="I30" i="7"/>
  <c r="I30" i="8" s="1"/>
  <c r="M25" i="7"/>
  <c r="M25" i="8" s="1"/>
  <c r="E25" i="7"/>
  <c r="E25" i="8" s="1"/>
  <c r="O23" i="7"/>
  <c r="O23" i="8" s="1"/>
  <c r="G23" i="7"/>
  <c r="G23" i="8" s="1"/>
  <c r="S21" i="7"/>
  <c r="S21" i="8" s="1"/>
  <c r="K21" i="7"/>
  <c r="K21" i="8" s="1"/>
  <c r="M20" i="7"/>
  <c r="M20" i="8" s="1"/>
  <c r="E20" i="7"/>
  <c r="E20" i="8" s="1"/>
  <c r="Q18" i="7"/>
  <c r="Q18" i="8" s="1"/>
  <c r="I18" i="7"/>
  <c r="I18" i="8" s="1"/>
  <c r="S17" i="7"/>
  <c r="S17" i="8" s="1"/>
  <c r="K17" i="7"/>
  <c r="K17" i="8" s="1"/>
  <c r="U16" i="7"/>
  <c r="U16" i="8" s="1"/>
  <c r="M16" i="7"/>
  <c r="M16" i="8" s="1"/>
  <c r="E16" i="7"/>
  <c r="E16" i="8" s="1"/>
  <c r="I38" i="7"/>
  <c r="I38" i="8" s="1"/>
  <c r="Q36" i="7"/>
  <c r="Q36" i="8" s="1"/>
  <c r="Q35" i="7"/>
  <c r="Q35" i="8" s="1"/>
  <c r="I35" i="7"/>
  <c r="I35" i="8" s="1"/>
  <c r="Q41" i="7"/>
  <c r="Q41" i="8" s="1"/>
  <c r="I41" i="7"/>
  <c r="I41" i="8" s="1"/>
  <c r="N38" i="7"/>
  <c r="N38" i="8" s="1"/>
  <c r="F38" i="7"/>
  <c r="F38" i="8" s="1"/>
  <c r="N37" i="7"/>
  <c r="N37" i="8" s="1"/>
  <c r="N41" i="7"/>
  <c r="N41" i="8" s="1"/>
  <c r="N40" i="7"/>
  <c r="N40" i="8" s="1"/>
  <c r="F40" i="7"/>
  <c r="F40" i="8" s="1"/>
  <c r="M38" i="7"/>
  <c r="M38" i="8" s="1"/>
  <c r="E38" i="7"/>
  <c r="E38" i="8" s="1"/>
  <c r="M37" i="7"/>
  <c r="M37" i="8" s="1"/>
  <c r="E37" i="7"/>
  <c r="E37" i="8" s="1"/>
  <c r="M41" i="7"/>
  <c r="M41" i="8" s="1"/>
  <c r="E41" i="7"/>
  <c r="E41" i="8" s="1"/>
  <c r="M40" i="7"/>
  <c r="M40" i="8" s="1"/>
  <c r="E40" i="7"/>
  <c r="E40" i="8" s="1"/>
  <c r="L36" i="7"/>
  <c r="L36" i="8" s="1"/>
  <c r="L35" i="7"/>
  <c r="L35" i="8" s="1"/>
  <c r="L41" i="7"/>
  <c r="L41" i="8" s="1"/>
  <c r="S37" i="7"/>
  <c r="S37" i="8" s="1"/>
  <c r="K37" i="7"/>
  <c r="K37" i="8" s="1"/>
  <c r="S40" i="7"/>
  <c r="S40" i="8" s="1"/>
  <c r="K40" i="7"/>
  <c r="K40" i="8" s="1"/>
  <c r="Q38" i="7"/>
  <c r="Q38" i="8" s="1"/>
  <c r="Q37" i="7"/>
  <c r="Q37" i="8" s="1"/>
  <c r="I37" i="7"/>
  <c r="I37" i="8" s="1"/>
  <c r="I36" i="7"/>
  <c r="I36" i="8" s="1"/>
  <c r="Q40" i="7"/>
  <c r="Q40" i="8" s="1"/>
  <c r="I40" i="7"/>
  <c r="I40" i="8" s="1"/>
  <c r="P38" i="7"/>
  <c r="P38" i="8" s="1"/>
  <c r="H38" i="7"/>
  <c r="H38" i="8" s="1"/>
  <c r="H37" i="7"/>
  <c r="H37" i="8" s="1"/>
  <c r="P36" i="7"/>
  <c r="P36" i="8" s="1"/>
  <c r="P35" i="7"/>
  <c r="P35" i="8" s="1"/>
  <c r="H35" i="7"/>
  <c r="H35" i="8" s="1"/>
  <c r="P41" i="7"/>
  <c r="P41" i="8" s="1"/>
  <c r="P40" i="7"/>
  <c r="P40" i="8" s="1"/>
  <c r="O36" i="7"/>
  <c r="O36" i="8" s="1"/>
  <c r="G36" i="7"/>
  <c r="G36" i="8" s="1"/>
  <c r="O35" i="7"/>
  <c r="O35" i="8" s="1"/>
  <c r="G35" i="7"/>
  <c r="G35" i="8" s="1"/>
  <c r="O41" i="7"/>
  <c r="O41" i="8" s="1"/>
  <c r="G41" i="7"/>
  <c r="G41" i="8" s="1"/>
  <c r="O40" i="7"/>
  <c r="O40" i="8" s="1"/>
  <c r="G40" i="7"/>
  <c r="G40" i="8" s="1"/>
  <c r="L27" i="7"/>
  <c r="L27" i="8" s="1"/>
  <c r="M27" i="7"/>
  <c r="M27" i="8" s="1"/>
  <c r="F27" i="7"/>
  <c r="F27" i="8" s="1"/>
  <c r="N27" i="7"/>
  <c r="N27" i="8" s="1"/>
  <c r="G27" i="7"/>
  <c r="G27" i="8" s="1"/>
  <c r="O27" i="7"/>
  <c r="O27" i="8" s="1"/>
  <c r="H27" i="7"/>
  <c r="H27" i="8" s="1"/>
  <c r="P27" i="7"/>
  <c r="P27" i="8" s="1"/>
  <c r="I27" i="7"/>
  <c r="I27" i="8" s="1"/>
  <c r="Q27" i="7"/>
  <c r="Q27" i="8" s="1"/>
  <c r="J27" i="7"/>
  <c r="J27" i="8" s="1"/>
  <c r="R27" i="7"/>
  <c r="R27" i="8" s="1"/>
  <c r="K27" i="7"/>
  <c r="K27" i="8" s="1"/>
  <c r="S27" i="7"/>
  <c r="S27" i="8" s="1"/>
  <c r="D27" i="7"/>
  <c r="D27" i="8" s="1"/>
  <c r="E27" i="7"/>
  <c r="E27" i="8" s="1"/>
  <c r="F16" i="13" l="1"/>
  <c r="F19" i="13"/>
  <c r="F20" i="13"/>
  <c r="F18" i="13"/>
  <c r="F10" i="13"/>
  <c r="F14" i="13"/>
  <c r="F3" i="13"/>
  <c r="F2" i="13"/>
  <c r="F22" i="13"/>
  <c r="F15" i="13"/>
  <c r="F13" i="13"/>
  <c r="F5" i="13"/>
  <c r="F12" i="13"/>
  <c r="F6" i="13"/>
  <c r="F23" i="13"/>
  <c r="F8" i="13"/>
  <c r="F21" i="13"/>
  <c r="K22" i="13" s="1"/>
  <c r="K23" i="13" s="1"/>
  <c r="K24" i="13" s="1"/>
  <c r="F7" i="13"/>
  <c r="F9" i="13"/>
  <c r="F24" i="13"/>
  <c r="F17" i="13"/>
  <c r="H4" i="2"/>
  <c r="G4" i="2"/>
  <c r="F4" i="2"/>
  <c r="E4" i="2"/>
  <c r="D4" i="2"/>
  <c r="C4" i="2"/>
  <c r="B4" i="2"/>
  <c r="A4" i="2"/>
  <c r="K36" i="13" l="1"/>
  <c r="K37" i="13" s="1"/>
  <c r="K38" i="13" s="1"/>
  <c r="J36" i="13"/>
  <c r="J37" i="13" s="1"/>
  <c r="J38" i="13" s="1"/>
  <c r="L22" i="13"/>
  <c r="L23" i="13" s="1"/>
  <c r="L24" i="13" s="1"/>
</calcChain>
</file>

<file path=xl/sharedStrings.xml><?xml version="1.0" encoding="utf-8"?>
<sst xmlns="http://schemas.openxmlformats.org/spreadsheetml/2006/main" count="1659" uniqueCount="1156">
  <si>
    <t>Runs</t>
  </si>
  <si>
    <t>Parameters</t>
  </si>
  <si>
    <t>NP Concentration</t>
  </si>
  <si>
    <t>Oxone Concentration</t>
  </si>
  <si>
    <t>Temperature</t>
  </si>
  <si>
    <t>pH</t>
  </si>
  <si>
    <t>NP Concentration (mg/100mL)</t>
  </si>
  <si>
    <t>Oxone Concentration (mg/100mL)</t>
  </si>
  <si>
    <t>Unadjusted</t>
  </si>
  <si>
    <t>Unadjusted (2-3)</t>
  </si>
  <si>
    <t>Parameter</t>
  </si>
  <si>
    <t>Same</t>
  </si>
  <si>
    <t>Start with repeatability test</t>
  </si>
  <si>
    <t>Find out time until equilibrium</t>
  </si>
  <si>
    <t>Start UV-vis analysis 1 min after adding oxone?</t>
  </si>
  <si>
    <t>Dye Concentration (0.0002M)</t>
  </si>
  <si>
    <t xml:space="preserve"> 2.3145146369935738</t>
  </si>
  <si>
    <t xml:space="preserve"> 1.7494513988500819</t>
  </si>
  <si>
    <t xml:space="preserve"> 1.3272858858107222</t>
  </si>
  <si>
    <t xml:space="preserve"> 0.96169400215154355</t>
  </si>
  <si>
    <t xml:space="preserve"> 0.68556898832323154</t>
  </si>
  <si>
    <t xml:space="preserve"> 0.47880044579504694</t>
  </si>
  <si>
    <t xml:space="preserve"> 0.38020071387292492</t>
  </si>
  <si>
    <t xml:space="preserve"> 0.26524779200555404</t>
  </si>
  <si>
    <t xml:space="preserve"> 0.23236174881458591</t>
  </si>
  <si>
    <t xml:space="preserve"> 0.18221585452555375</t>
  </si>
  <si>
    <t xml:space="preserve"> 0.18867492675780084</t>
  </si>
  <si>
    <t xml:space="preserve"> 0.18422825634478299</t>
  </si>
  <si>
    <t xml:space="preserve"> 0.1411112844944051</t>
  </si>
  <si>
    <t xml:space="preserve"> 0.14600789546967263</t>
  </si>
  <si>
    <t xml:space="preserve"> 0.18931771814821477</t>
  </si>
  <si>
    <t xml:space="preserve"> 0.14227670431139233</t>
  </si>
  <si>
    <t xml:space="preserve"> 2.1765377521523068</t>
  </si>
  <si>
    <t xml:space="preserve"> 1.4071896076202584</t>
  </si>
  <si>
    <t xml:space="preserve"> 1.1817711591721338</t>
  </si>
  <si>
    <t xml:space="preserve"> 1.0104298591613772</t>
  </si>
  <si>
    <t xml:space="preserve"> 0.78112363815307351</t>
  </si>
  <si>
    <t xml:space="preserve"> 0.63860929012297674</t>
  </si>
  <si>
    <t xml:space="preserve"> 0.48584553599361574</t>
  </si>
  <si>
    <t xml:space="preserve"> 0.4353621602058444</t>
  </si>
  <si>
    <t xml:space="preserve"> 0.3911388218402802</t>
  </si>
  <si>
    <t xml:space="preserve"> 0.33032163977623297</t>
  </si>
  <si>
    <t xml:space="preserve"> 0.31005361676216442</t>
  </si>
  <si>
    <t xml:space="preserve"> 0.28982347249984619</t>
  </si>
  <si>
    <t xml:space="preserve"> 0.25676995515823786</t>
  </si>
  <si>
    <t xml:space="preserve"> 0.24195298552512778</t>
  </si>
  <si>
    <t xml:space="preserve"> 0.23212297260760606</t>
  </si>
  <si>
    <t xml:space="preserve"> 0.25349080562591791</t>
  </si>
  <si>
    <t xml:space="preserve"> 2.2437019348138754</t>
  </si>
  <si>
    <t xml:space="preserve"> 1.7793779373163752</t>
  </si>
  <si>
    <t xml:space="preserve"> 1.3779042959211383</t>
  </si>
  <si>
    <t xml:space="preserve"> 1.0677297115325197</t>
  </si>
  <si>
    <t xml:space="preserve"> 0.84332096576693716</t>
  </si>
  <si>
    <t xml:space="preserve"> 0.65117704868320514</t>
  </si>
  <si>
    <t xml:space="preserve"> 0.51874411106113982</t>
  </si>
  <si>
    <t xml:space="preserve"> 0.35331216454507569</t>
  </si>
  <si>
    <t xml:space="preserve"> 0.35308498144148986</t>
  </si>
  <si>
    <t xml:space="preserve"> 0.21235485374928675</t>
  </si>
  <si>
    <t xml:space="preserve"> 0.16760772466660157</t>
  </si>
  <si>
    <t xml:space="preserve"> 0.13623416423798396</t>
  </si>
  <si>
    <t xml:space="preserve"> 0.15432503819466226</t>
  </si>
  <si>
    <t xml:space="preserve"> 0.19440837204455952</t>
  </si>
  <si>
    <t xml:space="preserve"> 0.23838779330251367</t>
  </si>
  <si>
    <t xml:space="preserve"> 0.19410607218741918</t>
  </si>
  <si>
    <t xml:space="preserve"> 0.20680586993693678</t>
  </si>
  <si>
    <t xml:space="preserve"> 2.2454111576076512</t>
  </si>
  <si>
    <t xml:space="preserve"> 0.71631777286532139</t>
  </si>
  <si>
    <t xml:space="preserve"> 0.58886069059375035</t>
  </si>
  <si>
    <t xml:space="preserve"> 0.17758049070834891</t>
  </si>
  <si>
    <t xml:space="preserve"> 0.28839766979218734</t>
  </si>
  <si>
    <t xml:space="preserve"> 0.22477917373180978</t>
  </si>
  <si>
    <t xml:space="preserve"> 2.2782659530621214</t>
  </si>
  <si>
    <t xml:space="preserve"> 0.94895482063291803</t>
  </si>
  <si>
    <t xml:space="preserve"> 0.26159015297890187</t>
  </si>
  <si>
    <t xml:space="preserve"> -0.03392036259174748</t>
  </si>
  <si>
    <t xml:space="preserve"> -0.098184742033482209</t>
  </si>
  <si>
    <t xml:space="preserve"> -0.10601225495338007</t>
  </si>
  <si>
    <t xml:space="preserve"> -0.10660687088966593</t>
  </si>
  <si>
    <t xml:space="preserve"> 2.2052342891698822</t>
  </si>
  <si>
    <t xml:space="preserve"> 0.98003554344180199</t>
  </si>
  <si>
    <t xml:space="preserve"> 0.31726062297820318</t>
  </si>
  <si>
    <t xml:space="preserve"> -0.0025573812890779804</t>
  </si>
  <si>
    <t xml:space="preserve"> -0.092023380100728344</t>
  </si>
  <si>
    <t xml:space="preserve"> -0.10359462350608289</t>
  </si>
  <si>
    <t xml:space="preserve"> -0.10455290228128043</t>
  </si>
  <si>
    <t xml:space="preserve"> 2.1728904247293022</t>
  </si>
  <si>
    <t xml:space="preserve"> 1.9177500009543886</t>
  </si>
  <si>
    <t xml:space="preserve"> 1.659571886062668</t>
  </si>
  <si>
    <t xml:space="preserve"> 1.3804821968078751</t>
  </si>
  <si>
    <t xml:space="preserve"> 1.1530164480210068</t>
  </si>
  <si>
    <t xml:space="preserve"> 0.95831668376917289</t>
  </si>
  <si>
    <t xml:space="preserve"> 0.77612066268919089</t>
  </si>
  <si>
    <t xml:space="preserve"> 0.63299816846850943</t>
  </si>
  <si>
    <t xml:space="preserve"> 0.50649207830430909</t>
  </si>
  <si>
    <t xml:space="preserve"> 0.40043011307717197</t>
  </si>
  <si>
    <t xml:space="preserve"> 0.3178452253341793</t>
  </si>
  <si>
    <t xml:space="preserve"> 0.24612711369991375</t>
  </si>
  <si>
    <t xml:space="preserve"> 0.18221852183342266</t>
  </si>
  <si>
    <t xml:space="preserve"> 0.12373873591423717</t>
  </si>
  <si>
    <t xml:space="preserve"> 0.076465532183650903</t>
  </si>
  <si>
    <t xml:space="preserve"> 0.038530834019172629</t>
  </si>
  <si>
    <t xml:space="preserve"> 0.0066608237102714256</t>
  </si>
  <si>
    <t xml:space="preserve"> -0.014383964240535332</t>
  </si>
  <si>
    <t xml:space="preserve"> -0.033308934420359884</t>
  </si>
  <si>
    <t xml:space="preserve"> -0.081474840641019064</t>
  </si>
  <si>
    <t xml:space="preserve"> -0.071097970008847725</t>
  </si>
  <si>
    <t xml:space="preserve"> -0.075116813182836695</t>
  </si>
  <si>
    <t xml:space="preserve"> 2.1075212955504057</t>
  </si>
  <si>
    <t xml:space="preserve"> 1.9647595882431625</t>
  </si>
  <si>
    <t xml:space="preserve"> 1.8253011703493156</t>
  </si>
  <si>
    <t xml:space="preserve"> 1.667325496674287</t>
  </si>
  <si>
    <t xml:space="preserve"> 1.5392053127289644</t>
  </si>
  <si>
    <t xml:space="preserve"> 1.3948786258701003</t>
  </si>
  <si>
    <t xml:space="preserve"> 1.2604764699935644</t>
  </si>
  <si>
    <t xml:space="preserve"> 1.1950225830078656</t>
  </si>
  <si>
    <t xml:space="preserve"> 1.0636000633240685</t>
  </si>
  <si>
    <t xml:space="preserve"> 0.91290920972829026</t>
  </si>
  <si>
    <t xml:space="preserve"> 0.84989672899247237</t>
  </si>
  <si>
    <t xml:space="preserve"> 0.73287844657901857</t>
  </si>
  <si>
    <t xml:space="preserve"> 0.62704718112941327</t>
  </si>
  <si>
    <t xml:space="preserve"> 0.60827481746675438</t>
  </si>
  <si>
    <t xml:space="preserve"> 0.47915878891945723</t>
  </si>
  <si>
    <t xml:space="preserve"> 0.45638766884800941</t>
  </si>
  <si>
    <t xml:space="preserve"> 0.42024642229080728</t>
  </si>
  <si>
    <t xml:space="preserve"> 0.37233045697213624</t>
  </si>
  <si>
    <t xml:space="preserve"> 0.34352117776871721</t>
  </si>
  <si>
    <t xml:space="preserve"> 0.27277562022213275</t>
  </si>
  <si>
    <t xml:space="preserve"> 0.26682415604592136</t>
  </si>
  <si>
    <t xml:space="preserve"> 0.20746137201787326</t>
  </si>
  <si>
    <t xml:space="preserve"> 0.17159830033780826</t>
  </si>
  <si>
    <t xml:space="preserve"> 0.13840073347091561</t>
  </si>
  <si>
    <t xml:space="preserve"> 0.22911535203457659</t>
  </si>
  <si>
    <t xml:space="preserve"> 0.094367079436778203</t>
  </si>
  <si>
    <t xml:space="preserve"> 0.081288389861584945</t>
  </si>
  <si>
    <t xml:space="preserve"> 0.094854593276996024</t>
  </si>
  <si>
    <t xml:space="preserve"> 0.14539279043675982</t>
  </si>
  <si>
    <t xml:space="preserve"> 0.056427296251065115</t>
  </si>
  <si>
    <t xml:space="preserve"> 0.009795099496860759</t>
  </si>
  <si>
    <t xml:space="preserve"> 0.0097884945571445666</t>
  </si>
  <si>
    <t xml:space="preserve"> -0.011228237301112507</t>
  </si>
  <si>
    <t xml:space="preserve"> -0.00014736417507098829</t>
  </si>
  <si>
    <t xml:space="preserve"> -0.0011446380522042729</t>
  </si>
  <si>
    <t xml:space="preserve"> 2.0896070003515566</t>
  </si>
  <si>
    <t xml:space="preserve"> 2.0471529960635055</t>
  </si>
  <si>
    <t xml:space="preserve"> 1.9369165897378482</t>
  </si>
  <si>
    <t xml:space="preserve"> 1.8449827432636152</t>
  </si>
  <si>
    <t xml:space="preserve"> 1.7453632354732487</t>
  </si>
  <si>
    <t xml:space="preserve"> 1.6201390028001066</t>
  </si>
  <si>
    <t xml:space="preserve"> 1.5446794033047486</t>
  </si>
  <si>
    <t xml:space="preserve"> 1.4355231523514729</t>
  </si>
  <si>
    <t xml:space="preserve"> 1.3611948490142824</t>
  </si>
  <si>
    <t xml:space="preserve"> 1.2671834230421797</t>
  </si>
  <si>
    <t xml:space="preserve"> 1.1813350915908913</t>
  </si>
  <si>
    <t xml:space="preserve"> 1.0501211881638384</t>
  </si>
  <si>
    <t xml:space="preserve"> 1.0019496679307507</t>
  </si>
  <si>
    <t xml:space="preserve"> 0.93307352066049021</t>
  </si>
  <si>
    <t xml:space="preserve"> 0.84746164083483488</t>
  </si>
  <si>
    <t xml:space="preserve"> 0.83629304170601237</t>
  </si>
  <si>
    <t xml:space="preserve"> 0.79822129011155485</t>
  </si>
  <si>
    <t xml:space="preserve"> 0.75108790397645031</t>
  </si>
  <si>
    <t xml:space="preserve"> 0.73475229740147463</t>
  </si>
  <si>
    <t xml:space="preserve"> 0.7042758464813329</t>
  </si>
  <si>
    <t xml:space="preserve"> 0.6328507661819972</t>
  </si>
  <si>
    <t xml:space="preserve"> 0.56915885210036121</t>
  </si>
  <si>
    <t xml:space="preserve"> 0.54026621580126999</t>
  </si>
  <si>
    <t xml:space="preserve"> 0.53044468164447278</t>
  </si>
  <si>
    <t xml:space="preserve"> 0.43988710641861689</t>
  </si>
  <si>
    <t xml:space="preserve"> 0.47260767221448202</t>
  </si>
  <si>
    <t xml:space="preserve"> 0.43385255336764922</t>
  </si>
  <si>
    <t xml:space="preserve"> 0.36896741390224713</t>
  </si>
  <si>
    <t xml:space="preserve"> 0.37190976738929388</t>
  </si>
  <si>
    <t xml:space="preserve"> 0.36721435189246593</t>
  </si>
  <si>
    <t xml:space="preserve"> 0.25119560956957332</t>
  </si>
  <si>
    <t xml:space="preserve"> 0.31433930993081521</t>
  </si>
  <si>
    <t xml:space="preserve"> 0.29737737774850131</t>
  </si>
  <si>
    <t xml:space="preserve"> 0.30140769481658297</t>
  </si>
  <si>
    <t xml:space="preserve"> 2.1178514957446768</t>
  </si>
  <si>
    <t xml:space="preserve"> 1.9216696023934581</t>
  </si>
  <si>
    <t xml:space="preserve"> 1.639379739761796</t>
  </si>
  <si>
    <t xml:space="preserve"> 1.4468418359753532</t>
  </si>
  <si>
    <t xml:space="preserve"> 1.2920509576796786</t>
  </si>
  <si>
    <t xml:space="preserve"> 1.1346123218535931</t>
  </si>
  <si>
    <t xml:space="preserve"> 0.95808446407320524</t>
  </si>
  <si>
    <t xml:space="preserve"> 0.93487238883971768</t>
  </si>
  <si>
    <t xml:space="preserve"> 0.8535656332969267</t>
  </si>
  <si>
    <t xml:space="preserve"> 0.81075108051297429</t>
  </si>
  <si>
    <t xml:space="preserve"> 0.78994959592818415</t>
  </si>
  <si>
    <t xml:space="preserve"> 0.69822758436202914</t>
  </si>
  <si>
    <t xml:space="preserve"> 0.67942267656333932</t>
  </si>
  <si>
    <t xml:space="preserve"> 0.59099805355073254</t>
  </si>
  <si>
    <t xml:space="preserve"> 0.55894643068312622</t>
  </si>
  <si>
    <t xml:space="preserve"> 0.50222170352936135</t>
  </si>
  <si>
    <t xml:space="preserve"> 0.5364125370979238</t>
  </si>
  <si>
    <t xml:space="preserve"> 0.47892326116560624</t>
  </si>
  <si>
    <t xml:space="preserve"> 0.45753157138824546</t>
  </si>
  <si>
    <t xml:space="preserve"> 0.44269374012947021</t>
  </si>
  <si>
    <t xml:space="preserve"> 0.46094828844068597</t>
  </si>
  <si>
    <t xml:space="preserve"> 0.4575406014919457</t>
  </si>
  <si>
    <t xml:space="preserve"> 0.37855389714242738</t>
  </si>
  <si>
    <t xml:space="preserve"> 0.38645103573799694</t>
  </si>
  <si>
    <t xml:space="preserve"> 0.43103548884392862</t>
  </si>
  <si>
    <t xml:space="preserve"> 0.4163293242454526</t>
  </si>
  <si>
    <t xml:space="preserve"> 0.34333992004394476</t>
  </si>
  <si>
    <t xml:space="preserve"> 0.36031177639960771</t>
  </si>
  <si>
    <t xml:space="preserve"> 0.37512096762658476</t>
  </si>
  <si>
    <t xml:space="preserve"> 0.39297088980675499</t>
  </si>
  <si>
    <t xml:space="preserve"> 0.40563178062439015</t>
  </si>
  <si>
    <t xml:space="preserve"> 0.33431822061537664</t>
  </si>
  <si>
    <t xml:space="preserve"> 0.34346607327460982</t>
  </si>
  <si>
    <t xml:space="preserve"> 0.36822271347044933</t>
  </si>
  <si>
    <t xml:space="preserve"> 0.30073019862174755</t>
  </si>
  <si>
    <t xml:space="preserve"> 0.33541738986969305</t>
  </si>
  <si>
    <t xml:space="preserve"> 0.3835808038711605</t>
  </si>
  <si>
    <t xml:space="preserve"> 2.0377793312081609</t>
  </si>
  <si>
    <t xml:space="preserve"> 1.7828531265270293</t>
  </si>
  <si>
    <t xml:space="preserve"> 1.5636878013609723</t>
  </si>
  <si>
    <t xml:space="preserve"> 1.3436217308043559</t>
  </si>
  <si>
    <t xml:space="preserve"> 1.1346222162247048</t>
  </si>
  <si>
    <t xml:space="preserve"> 1.0104657411575808</t>
  </si>
  <si>
    <t xml:space="preserve"> 0.85257780551906215</t>
  </si>
  <si>
    <t xml:space="preserve"> 0.77540284395227232</t>
  </si>
  <si>
    <t xml:space="preserve"> 0.66115188598631403</t>
  </si>
  <si>
    <t xml:space="preserve"> 0.58561545610429999</t>
  </si>
  <si>
    <t xml:space="preserve"> 0.56188935041424726</t>
  </si>
  <si>
    <t xml:space="preserve"> 0.52833318710317601</t>
  </si>
  <si>
    <t xml:space="preserve"> 0.38514026999469225</t>
  </si>
  <si>
    <t xml:space="preserve"> 0.33554753661154058</t>
  </si>
  <si>
    <t xml:space="preserve"> 0.27048295736313949</t>
  </si>
  <si>
    <t xml:space="preserve"> 0.25171816349027659</t>
  </si>
  <si>
    <t xml:space="preserve"> 0.21027387678622031</t>
  </si>
  <si>
    <t xml:space="preserve"> 0.20385684072971322</t>
  </si>
  <si>
    <t xml:space="preserve"> 0.16893711686133361</t>
  </si>
  <si>
    <t xml:space="preserve"> 0.14581365883349354</t>
  </si>
  <si>
    <t xml:space="preserve"> 0.1440417170524502</t>
  </si>
  <si>
    <t xml:space="preserve"> 0.12163130193944112</t>
  </si>
  <si>
    <t xml:space="preserve"> 0.12377630919216863</t>
  </si>
  <si>
    <t xml:space="preserve"> 0.10472735017534564</t>
  </si>
  <si>
    <t xml:space="preserve"> 0.1250412017106812</t>
  </si>
  <si>
    <t xml:space="preserve"> 0.08306541293857253</t>
  </si>
  <si>
    <t xml:space="preserve"> 0.099431186914416977</t>
  </si>
  <si>
    <t xml:space="preserve"> 0.084129974246018466</t>
  </si>
  <si>
    <t xml:space="preserve"> 0.10858371108769234</t>
  </si>
  <si>
    <t xml:space="preserve"> 0.074388958513716949</t>
  </si>
  <si>
    <t xml:space="preserve"> 0.14744137227531248</t>
  </si>
  <si>
    <t xml:space="preserve"> 0.072479687631106099</t>
  </si>
  <si>
    <t xml:space="preserve"> 0.18709316849707713</t>
  </si>
  <si>
    <t xml:space="preserve"> 2.0876042842860563</t>
  </si>
  <si>
    <t xml:space="preserve"> 1.561923861503385</t>
  </si>
  <si>
    <t xml:space="preserve"> 1.1279220581052727</t>
  </si>
  <si>
    <t xml:space="preserve"> 0.75378447771077828</t>
  </si>
  <si>
    <t xml:space="preserve"> 0.45846587419508805</t>
  </si>
  <si>
    <t xml:space="preserve"> 0.21944390237329112</t>
  </si>
  <si>
    <t xml:space="preserve"> 0.052411198616025424</t>
  </si>
  <si>
    <t xml:space="preserve"> -0.07361801713708517</t>
  </si>
  <si>
    <t xml:space="preserve"> -0.16108486056329166</t>
  </si>
  <si>
    <t xml:space="preserve"> -0.21636936068536308</t>
  </si>
  <si>
    <t xml:space="preserve"> -0.25114482641221397</t>
  </si>
  <si>
    <t xml:space="preserve"> -0.27376183867456277</t>
  </si>
  <si>
    <t xml:space="preserve"> -0.2861216068267956</t>
  </si>
  <si>
    <t xml:space="preserve"> -0.29308572411538669</t>
  </si>
  <si>
    <t xml:space="preserve"> -0.29696115851403382</t>
  </si>
  <si>
    <t xml:space="preserve"> -0.29917225241661849</t>
  </si>
  <si>
    <t xml:space="preserve"> -0.29937386512758152</t>
  </si>
  <si>
    <t xml:space="preserve"> 2.0654461383806857</t>
  </si>
  <si>
    <t xml:space="preserve"> 1.456331729888962</t>
  </si>
  <si>
    <t xml:space="preserve"> 0.8060792684555137</t>
  </si>
  <si>
    <t xml:space="preserve"> 0.39008998870848566</t>
  </si>
  <si>
    <t xml:space="preserve"> 0.083242960274229116</t>
  </si>
  <si>
    <t xml:space="preserve"> -0.041244231164459924</t>
  </si>
  <si>
    <t xml:space="preserve"> -0.11495850980283714</t>
  </si>
  <si>
    <t xml:space="preserve"> -0.091807723045360348</t>
  </si>
  <si>
    <t xml:space="preserve"> -0.11537728458644969</t>
  </si>
  <si>
    <t xml:space="preserve"> 2.0462343692768807</t>
  </si>
  <si>
    <t xml:space="preserve"> 1.7054452896118277</t>
  </si>
  <si>
    <t xml:space="preserve"> 1.2930041551593709</t>
  </si>
  <si>
    <t xml:space="preserve"> 0.97160571813579766</t>
  </si>
  <si>
    <t xml:space="preserve"> 0.67425048351292327</t>
  </si>
  <si>
    <t xml:space="preserve"> 0.48645335435865028</t>
  </si>
  <si>
    <t xml:space="preserve"> 0.35204499959945151</t>
  </si>
  <si>
    <t xml:space="preserve"> 0.2417652308940921</t>
  </si>
  <si>
    <t xml:space="preserve"> 0.11688684672116723</t>
  </si>
  <si>
    <t xml:space="preserve"> 0.015668397769326221</t>
  </si>
  <si>
    <t xml:space="preserve"> -0.020129429176473843</t>
  </si>
  <si>
    <t xml:space="preserve"> -0.10961665213109277</t>
  </si>
  <si>
    <t xml:space="preserve"> -0.09741186350584867</t>
  </si>
  <si>
    <t xml:space="preserve"> -0.10805583745242722</t>
  </si>
  <si>
    <t xml:space="preserve"> -0.062617987394361266</t>
  </si>
  <si>
    <t xml:space="preserve"> -0.071505904197710635</t>
  </si>
  <si>
    <t xml:space="preserve"> 2.0806441307050916</t>
  </si>
  <si>
    <t xml:space="preserve"> 1.6982237100603434</t>
  </si>
  <si>
    <t xml:space="preserve"> 1.1775598526002689</t>
  </si>
  <si>
    <t xml:space="preserve"> 0.82580983638767547</t>
  </si>
  <si>
    <t xml:space="preserve"> 0.47276076674463263</t>
  </si>
  <si>
    <t xml:space="preserve"> 0.23233519494530824</t>
  </si>
  <si>
    <t xml:space="preserve"> 0.024650666862726697</t>
  </si>
  <si>
    <t xml:space="preserve"> -0.051237765699653881</t>
  </si>
  <si>
    <t xml:space="preserve"> -0.05638979002835285</t>
  </si>
  <si>
    <t xml:space="preserve"> -0.10346480458976554</t>
  </si>
  <si>
    <t xml:space="preserve"> -0.14340808987619849</t>
  </si>
  <si>
    <t xml:space="preserve"> -0.09732723981144191</t>
  </si>
  <si>
    <t xml:space="preserve"> -0.00037617285852628785</t>
  </si>
  <si>
    <t xml:space="preserve"> 2.3611793518068747</t>
  </si>
  <si>
    <t xml:space="preserve"> 2.0248401165006435</t>
  </si>
  <si>
    <t xml:space="preserve"> 1.7105566263199774</t>
  </si>
  <si>
    <t xml:space="preserve"> 1.3257168531417731</t>
  </si>
  <si>
    <t xml:space="preserve"> 1.0441371202469811</t>
  </si>
  <si>
    <t xml:space="preserve"> 0.82489830255507346</t>
  </si>
  <si>
    <t xml:space="preserve"> 0.6621709465980764</t>
  </si>
  <si>
    <t xml:space="preserve"> 0.42764738202096286</t>
  </si>
  <si>
    <t xml:space="preserve"> 0.35474744439124545</t>
  </si>
  <si>
    <t xml:space="preserve"> 0.26774188876153193</t>
  </si>
  <si>
    <t xml:space="preserve"> 0.2044237405061792</t>
  </si>
  <si>
    <t xml:space="preserve"> 0.12074160575866678</t>
  </si>
  <si>
    <t xml:space="preserve"> 0.12690521776676433</t>
  </si>
  <si>
    <t xml:space="preserve"> 0.13104771077631699</t>
  </si>
  <si>
    <t xml:space="preserve"> 2.1792585849770436</t>
  </si>
  <si>
    <t xml:space="preserve"> 1.0757514238357839</t>
  </si>
  <si>
    <t xml:space="preserve"> 0.6153233647346591</t>
  </si>
  <si>
    <t xml:space="preserve"> 0.22843666374683946</t>
  </si>
  <si>
    <t xml:space="preserve"> 0.0053534521721312761</t>
  </si>
  <si>
    <t xml:space="preserve"> -0.062303017824892809</t>
  </si>
  <si>
    <t xml:space="preserve"> -0.063214041292658951</t>
  </si>
  <si>
    <t xml:space="preserve"> -0.071704961359502037</t>
  </si>
  <si>
    <t xml:space="preserve"> -0.074187256395818052</t>
  </si>
  <si>
    <t xml:space="preserve"> 2.3325245380386361</t>
  </si>
  <si>
    <t xml:space="preserve"> 0.71412992477414583</t>
  </si>
  <si>
    <t xml:space="preserve"> 0.22248402237890633</t>
  </si>
  <si>
    <t xml:space="preserve"> 0.064271718263623073</t>
  </si>
  <si>
    <t xml:space="preserve"> 0.026117742061607108</t>
  </si>
  <si>
    <t xml:space="preserve"> 0.063666984438902979</t>
  </si>
  <si>
    <t xml:space="preserve"> 0.061968922615043484</t>
  </si>
  <si>
    <t xml:space="preserve"> 2.2196836471553372</t>
  </si>
  <si>
    <t xml:space="preserve"> 1.3074523210525169</t>
  </si>
  <si>
    <t xml:space="preserve"> 0.63058120012282814</t>
  </si>
  <si>
    <t xml:space="preserve"> 0.25892245769500977</t>
  </si>
  <si>
    <t xml:space="preserve"> 0.10073973983524641</t>
  </si>
  <si>
    <t xml:space="preserve"> 0.085049338638790092</t>
  </si>
  <si>
    <t xml:space="preserve"> 0.23539914190768971</t>
  </si>
  <si>
    <t xml:space="preserve"> 0.13139551877975972</t>
  </si>
  <si>
    <t xml:space="preserve"> 2.2791604995732904</t>
  </si>
  <si>
    <t xml:space="preserve"> 0.077122010290624682</t>
  </si>
  <si>
    <t xml:space="preserve"> 0.13141992688178533</t>
  </si>
  <si>
    <t xml:space="preserve"> 2.1562316417684126</t>
  </si>
  <si>
    <t xml:space="preserve"> 1.3781446218494229</t>
  </si>
  <si>
    <t xml:space="preserve"> 1.1201832294464522</t>
  </si>
  <si>
    <t xml:space="preserve"> 0.79945427179331607</t>
  </si>
  <si>
    <t xml:space="preserve"> 0.47154560685156033</t>
  </si>
  <si>
    <t xml:space="preserve"> 0.27118536829947232</t>
  </si>
  <si>
    <t xml:space="preserve"> 0.10133871436119329</t>
  </si>
  <si>
    <t xml:space="preserve"> -0.020444098860037195</t>
  </si>
  <si>
    <t xml:space="preserve"> -0.1088007017970076</t>
  </si>
  <si>
    <t xml:space="preserve"> -0.16022540628909893</t>
  </si>
  <si>
    <t xml:space="preserve"> -0.19232310354709747</t>
  </si>
  <si>
    <t xml:space="preserve"> -0.21044364571572197</t>
  </si>
  <si>
    <t xml:space="preserve"> -0.22240293025970864</t>
  </si>
  <si>
    <t xml:space="preserve"> -0.22737984359265526</t>
  </si>
  <si>
    <t xml:space="preserve"> -0.23121313750744996</t>
  </si>
  <si>
    <t xml:space="preserve"> -0.23376765847207726</t>
  </si>
  <si>
    <t xml:space="preserve"> -0.23393280804157876</t>
  </si>
  <si>
    <t xml:space="preserve"> 2.1431171894060861</t>
  </si>
  <si>
    <t xml:space="preserve"> 1.8392276763920792</t>
  </si>
  <si>
    <t xml:space="preserve"> 1.5015789270400353</t>
  </si>
  <si>
    <t xml:space="preserve"> 0.94555741548533923</t>
  </si>
  <si>
    <t xml:space="preserve"> 0.89425927400583094</t>
  </si>
  <si>
    <t xml:space="preserve"> 0.65972208976747748</t>
  </si>
  <si>
    <t xml:space="preserve"> 0.4653110206127235</t>
  </si>
  <si>
    <t xml:space="preserve"> 0.26255530118942022</t>
  </si>
  <si>
    <t xml:space="preserve"> 0.16300523281097293</t>
  </si>
  <si>
    <t xml:space="preserve"> 0.15299955010411931</t>
  </si>
  <si>
    <t xml:space="preserve"> 0.0052141514606676232</t>
  </si>
  <si>
    <t xml:space="preserve"> 0.038732744753354274</t>
  </si>
  <si>
    <t xml:space="preserve"> 0.050111033022375448</t>
  </si>
  <si>
    <t xml:space="preserve"> 2.0786614418027174</t>
  </si>
  <si>
    <t xml:space="preserve"> 1.6142612695691114</t>
  </si>
  <si>
    <t xml:space="preserve"> 1.4785586595532858</t>
  </si>
  <si>
    <t xml:space="preserve"> 1.3571016788484598</t>
  </si>
  <si>
    <t xml:space="preserve"> 1.2958165407182733</t>
  </si>
  <si>
    <t xml:space="preserve"> 1.2511667013170256</t>
  </si>
  <si>
    <t xml:space="preserve"> 1.2175426483153531</t>
  </si>
  <si>
    <t xml:space="preserve"> 1.1859565973281192</t>
  </si>
  <si>
    <t xml:space="preserve"> 1.1680418252944491</t>
  </si>
  <si>
    <t xml:space="preserve"> 1.138828635215857</t>
  </si>
  <si>
    <t xml:space="preserve"> 1.1174131631851121</t>
  </si>
  <si>
    <t xml:space="preserve"> 1.0976833105087613</t>
  </si>
  <si>
    <t xml:space="preserve"> 1.0812809467316202</t>
  </si>
  <si>
    <t xml:space="preserve"> 1.064574599266104</t>
  </si>
  <si>
    <t xml:space="preserve"> 1.0512491464614739</t>
  </si>
  <si>
    <t xml:space="preserve"> 1.0372298955916561</t>
  </si>
  <si>
    <t xml:space="preserve"> 1.6228082180027235</t>
  </si>
  <si>
    <t xml:space="preserve"> 1.4129217863082142</t>
  </si>
  <si>
    <t xml:space="preserve"> 1.3368294239044825</t>
  </si>
  <si>
    <t xml:space="preserve"> 1.2870603799822538</t>
  </si>
  <si>
    <t xml:space="preserve"> 1.2484600543977025</t>
  </si>
  <si>
    <t xml:space="preserve"> 1.1956866979600391</t>
  </si>
  <si>
    <t xml:space="preserve"> 1.1668370962143599</t>
  </si>
  <si>
    <t xml:space="preserve"> 1.1371268033981607</t>
  </si>
  <si>
    <t xml:space="preserve"> 1.1111856698988696</t>
  </si>
  <si>
    <t xml:space="preserve"> 1.0766727924346555</t>
  </si>
  <si>
    <t xml:space="preserve"> 1.0486135482787935</t>
  </si>
  <si>
    <t xml:space="preserve"> 1.0242952108383336</t>
  </si>
  <si>
    <t xml:space="preserve"> 1.0033383369445434</t>
  </si>
  <si>
    <t xml:space="preserve"> 0.97044801712030837</t>
  </si>
  <si>
    <t xml:space="preserve"> 2.3941054344177517</t>
  </si>
  <si>
    <t xml:space="preserve"> 1.3675591945649339</t>
  </si>
  <si>
    <t xml:space="preserve"> 1.3184214830398835</t>
  </si>
  <si>
    <t xml:space="preserve"> 1.3023718595505702</t>
  </si>
  <si>
    <t xml:space="preserve"> 1.2906237840651551</t>
  </si>
  <si>
    <t>Tests</t>
  </si>
  <si>
    <t>Repeatability</t>
  </si>
  <si>
    <t xml:space="preserve"> 2.3489422798153496</t>
  </si>
  <si>
    <t xml:space="preserve"> 2.0110735893253024</t>
  </si>
  <si>
    <t xml:space="preserve"> 1.6849573850630077</t>
  </si>
  <si>
    <t xml:space="preserve"> 1.4013558626174032</t>
  </si>
  <si>
    <t xml:space="preserve"> 1.2022386789321335</t>
  </si>
  <si>
    <t xml:space="preserve"> 1.0211875438689455</t>
  </si>
  <si>
    <t xml:space="preserve"> 0.83228862285618754</t>
  </si>
  <si>
    <t xml:space="preserve"> 0.73081350326536076</t>
  </si>
  <si>
    <t xml:space="preserve"> 0.63152527809145942</t>
  </si>
  <si>
    <t xml:space="preserve"> 0.52832025289535212</t>
  </si>
  <si>
    <t xml:space="preserve"> 0.45921266078948514</t>
  </si>
  <si>
    <t xml:space="preserve"> 0.40073725581166558</t>
  </si>
  <si>
    <t xml:space="preserve"> 0.37612357735635016</t>
  </si>
  <si>
    <t xml:space="preserve"> 0.33786451816559365</t>
  </si>
  <si>
    <t xml:space="preserve"> 0.31692814826965288</t>
  </si>
  <si>
    <t xml:space="preserve"> 0.29602512717246177</t>
  </si>
  <si>
    <t xml:space="preserve"> 0.32111576199532615</t>
  </si>
  <si>
    <t xml:space="preserve"> 0.3064632117748356</t>
  </si>
  <si>
    <t xml:space="preserve"> 0.29712039232253468</t>
  </si>
  <si>
    <t xml:space="preserve"> 2.1227431297275432</t>
  </si>
  <si>
    <t xml:space="preserve"> 1.7898710966119356</t>
  </si>
  <si>
    <t xml:space="preserve"> 1.3975923061372399</t>
  </si>
  <si>
    <t xml:space="preserve"> 1.1022009849549057</t>
  </si>
  <si>
    <t xml:space="preserve"> 0.86896759271628043</t>
  </si>
  <si>
    <t xml:space="preserve"> 0.66536241769798865</t>
  </si>
  <si>
    <t xml:space="preserve"> 0.53165203332898303</t>
  </si>
  <si>
    <t xml:space="preserve"> 0.43595930933957355</t>
  </si>
  <si>
    <t xml:space="preserve"> 0.36979192495345392</t>
  </si>
  <si>
    <t xml:space="preserve"> 0.30762454867362737</t>
  </si>
  <si>
    <t xml:space="preserve"> 0.22971454262734156</t>
  </si>
  <si>
    <t xml:space="preserve"> 0.27184751629830489</t>
  </si>
  <si>
    <t xml:space="preserve"> 0.19057244062424064</t>
  </si>
  <si>
    <t xml:space="preserve"> 0.14487789571284215</t>
  </si>
  <si>
    <t xml:space="preserve"> 0.16331994533538821</t>
  </si>
  <si>
    <t xml:space="preserve"> 0.19895175099374326</t>
  </si>
  <si>
    <t xml:space="preserve"> 2.3329837322224751</t>
  </si>
  <si>
    <t xml:space="preserve"> 1.9907175302504287</t>
  </si>
  <si>
    <t xml:space="preserve"> 1.6283420324324323</t>
  </si>
  <si>
    <t xml:space="preserve"> 1.3626955747604219</t>
  </si>
  <si>
    <t xml:space="preserve"> 1.115861535072334</t>
  </si>
  <si>
    <t xml:space="preserve"> 0.89891868829725707</t>
  </si>
  <si>
    <t xml:space="preserve"> 0.76366120576858887</t>
  </si>
  <si>
    <t xml:space="preserve"> 0.63016277551651256</t>
  </si>
  <si>
    <t xml:space="preserve"> 0.56651699542996203</t>
  </si>
  <si>
    <t xml:space="preserve"> 0.43671804666516095</t>
  </si>
  <si>
    <t xml:space="preserve"> 0.38400584459303139</t>
  </si>
  <si>
    <t xml:space="preserve"> 0.38044863939284118</t>
  </si>
  <si>
    <t xml:space="preserve"> 0.298269271850579</t>
  </si>
  <si>
    <t xml:space="preserve"> 0.29277965426443253</t>
  </si>
  <si>
    <t xml:space="preserve"> 0.34570133686063875</t>
  </si>
  <si>
    <t xml:space="preserve"> 0.28928872942925127</t>
  </si>
  <si>
    <t xml:space="preserve"> 0.34281891584396318</t>
  </si>
  <si>
    <t xml:space="preserve"> 1.9683020114903136</t>
  </si>
  <si>
    <t xml:space="preserve"> 1.421818971633823</t>
  </si>
  <si>
    <t xml:space="preserve"> 0.86099117994312835</t>
  </si>
  <si>
    <t xml:space="preserve"> 0.62791848182677623</t>
  </si>
  <si>
    <t xml:space="preserve"> 0.39631921052930624</t>
  </si>
  <si>
    <t xml:space="preserve"> 0.25852259993553217</t>
  </si>
  <si>
    <t xml:space="preserve"> 0.18710018694399777</t>
  </si>
  <si>
    <t xml:space="preserve"> 0.15001766383647158</t>
  </si>
  <si>
    <t xml:space="preserve"> 0.13779318332670651</t>
  </si>
  <si>
    <t xml:space="preserve"> 0.14626884460449194</t>
  </si>
  <si>
    <t xml:space="preserve"> 0.12200119346378435</t>
  </si>
  <si>
    <t xml:space="preserve"> 0.075923427939413798</t>
  </si>
  <si>
    <t xml:space="preserve"> 0.089984305202960996</t>
  </si>
  <si>
    <t xml:space="preserve"> 0.07533234357832809</t>
  </si>
  <si>
    <t xml:space="preserve"> 0.044898469001052203</t>
  </si>
  <si>
    <t xml:space="preserve"> 0.093033134937294301</t>
  </si>
  <si>
    <t xml:space="preserve"> 0.10622746497390874</t>
  </si>
  <si>
    <t xml:space="preserve"> 2.2628796100613777</t>
  </si>
  <si>
    <t xml:space="preserve"> 1.9741193056103441</t>
  </si>
  <si>
    <t xml:space="preserve"> 1.5420362949371862</t>
  </si>
  <si>
    <t xml:space="preserve"> 1.3511347770690727</t>
  </si>
  <si>
    <t xml:space="preserve"> 1.0581203699112534</t>
  </si>
  <si>
    <t xml:space="preserve"> 0.85388559103012174</t>
  </si>
  <si>
    <t xml:space="preserve"> 0.72945821285245693</t>
  </si>
  <si>
    <t xml:space="preserve"> 0.6165887713432312</t>
  </si>
  <si>
    <t xml:space="preserve"> 0.52356064319614037</t>
  </si>
  <si>
    <t xml:space="preserve"> 0.45214024186134405</t>
  </si>
  <si>
    <t xml:space="preserve"> 0.41157361865041986</t>
  </si>
  <si>
    <t xml:space="preserve"> 0.37929666042325727</t>
  </si>
  <si>
    <t xml:space="preserve"> 0.32975268363951576</t>
  </si>
  <si>
    <t xml:space="preserve"> 0.36535039544103615</t>
  </si>
  <si>
    <t xml:space="preserve"> 0.33703839778899886</t>
  </si>
  <si>
    <t xml:space="preserve"> 0.35215246677396522</t>
  </si>
  <si>
    <t xml:space="preserve"> 2.3716480731950584</t>
  </si>
  <si>
    <t xml:space="preserve"> 2.0259580612185095</t>
  </si>
  <si>
    <t xml:space="preserve"> 1.7447007894518796</t>
  </si>
  <si>
    <t xml:space="preserve"> 1.5434565544129044</t>
  </si>
  <si>
    <t xml:space="preserve"> 1.3602246046066295</t>
  </si>
  <si>
    <t xml:space="preserve"> 1.1619702577591728</t>
  </si>
  <si>
    <t xml:space="preserve"> 1.0037765502929439</t>
  </si>
  <si>
    <t xml:space="preserve"> 0.87547773122790884</t>
  </si>
  <si>
    <t xml:space="preserve"> 0.78186917304989811</t>
  </si>
  <si>
    <t xml:space="preserve"> 0.69272941350938388</t>
  </si>
  <si>
    <t xml:space="preserve"> 0.67331570386883943</t>
  </si>
  <si>
    <t xml:space="preserve"> 0.61710172891618364</t>
  </si>
  <si>
    <t xml:space="preserve"> 0.58456385135650391</t>
  </si>
  <si>
    <t xml:space="preserve"> 0.56902140378952848</t>
  </si>
  <si>
    <t xml:space="preserve"> 0.53061902523041216</t>
  </si>
  <si>
    <t xml:space="preserve"> 0.57152956724168313</t>
  </si>
  <si>
    <t xml:space="preserve"> 0.50894099473954535</t>
  </si>
  <si>
    <t xml:space="preserve"> 0.52549821138384156</t>
  </si>
  <si>
    <t xml:space="preserve"> 0.52518403530119717</t>
  </si>
  <si>
    <t>NP Only</t>
  </si>
  <si>
    <t xml:space="preserve"> 2.3506486415849923</t>
  </si>
  <si>
    <t xml:space="preserve"> 2.3159718513487166</t>
  </si>
  <si>
    <t xml:space="preserve"> 2.2478377819070419</t>
  </si>
  <si>
    <t xml:space="preserve"> 2.3711109161359012</t>
  </si>
  <si>
    <t xml:space="preserve"> 2.3330557346334806</t>
  </si>
  <si>
    <t xml:space="preserve"> 2.2580721378345241</t>
  </si>
  <si>
    <t xml:space="preserve"> 2.303579807280709</t>
  </si>
  <si>
    <t xml:space="preserve"> 2.3083958625784557</t>
  </si>
  <si>
    <t xml:space="preserve"> 2.3549981117235994</t>
  </si>
  <si>
    <t xml:space="preserve"> 2.3256397247296632</t>
  </si>
  <si>
    <t xml:space="preserve"> 2.3083286285391016</t>
  </si>
  <si>
    <t xml:space="preserve"> 2.3314003944390338</t>
  </si>
  <si>
    <t xml:space="preserve"> 2.4002335071549372</t>
  </si>
  <si>
    <t xml:space="preserve"> 2.329974889754979</t>
  </si>
  <si>
    <t xml:space="preserve"> 2.3227357864369549</t>
  </si>
  <si>
    <t xml:space="preserve"> 2.3010523319251917</t>
  </si>
  <si>
    <t>PMS Only</t>
  </si>
  <si>
    <t xml:space="preserve"> 2.2908759117135888</t>
  </si>
  <si>
    <t xml:space="preserve"> 2.3282492160790507</t>
  </si>
  <si>
    <t xml:space="preserve"> 2.2159283161165972</t>
  </si>
  <si>
    <t xml:space="preserve"> 2.2394306659705943</t>
  </si>
  <si>
    <t xml:space="preserve"> 2.1913967132576739</t>
  </si>
  <si>
    <t xml:space="preserve"> 2.1548275947569708</t>
  </si>
  <si>
    <t xml:space="preserve"> 2.2154376506800451</t>
  </si>
  <si>
    <t xml:space="preserve"> 2.1076424121866033</t>
  </si>
  <si>
    <t xml:space="preserve"> 2.1935381889335859</t>
  </si>
  <si>
    <t xml:space="preserve"> 2.0871932506562292</t>
  </si>
  <si>
    <t xml:space="preserve"> 2.1203949451447888</t>
  </si>
  <si>
    <t xml:space="preserve"> 2.1250951290122591</t>
  </si>
  <si>
    <t xml:space="preserve"> 2.031451225281923</t>
  </si>
  <si>
    <t xml:space="preserve"> 2.0269367694862281</t>
  </si>
  <si>
    <t xml:space="preserve"> 2.0472548007961957</t>
  </si>
  <si>
    <t xml:space="preserve"> 2.0886418819418355</t>
  </si>
  <si>
    <t xml:space="preserve"> 2.2025482654571635</t>
  </si>
  <si>
    <t xml:space="preserve"> 1.8556336164478171</t>
  </si>
  <si>
    <t xml:space="preserve"> 1.5482145547870667</t>
  </si>
  <si>
    <t xml:space="preserve"> 1.3025456666946937</t>
  </si>
  <si>
    <t xml:space="preserve"> 1.1131780147552928</t>
  </si>
  <si>
    <t xml:space="preserve"> 0.95607894659045567</t>
  </si>
  <si>
    <t xml:space="preserve"> 0.83650267124178812</t>
  </si>
  <si>
    <t xml:space="preserve"> 0.73373955488207121</t>
  </si>
  <si>
    <t xml:space="preserve"> 0.64917337894442506</t>
  </si>
  <si>
    <t xml:space="preserve"> 0.57879710197450629</t>
  </si>
  <si>
    <t xml:space="preserve"> 0.52181243896486817</t>
  </si>
  <si>
    <t xml:space="preserve"> 0.47423493862153959</t>
  </si>
  <si>
    <t xml:space="preserve"> 0.43546289205549354</t>
  </si>
  <si>
    <t xml:space="preserve"> 0.39904576539994424</t>
  </si>
  <si>
    <t xml:space="preserve"> 0.37359216809273826</t>
  </si>
  <si>
    <t xml:space="preserve"> 0.34095466136932379</t>
  </si>
  <si>
    <t xml:space="preserve"> 0.31566247344016579</t>
  </si>
  <si>
    <t xml:space="preserve"> 0.2949330508709056</t>
  </si>
  <si>
    <t xml:space="preserve"> 0.27713361382485935</t>
  </si>
  <si>
    <t xml:space="preserve"> 0.26166298985481928</t>
  </si>
  <si>
    <t xml:space="preserve"> 0.24805714190006997</t>
  </si>
  <si>
    <t xml:space="preserve"> 0.23572300374509336</t>
  </si>
  <si>
    <t xml:space="preserve"> 0.22687059640885143</t>
  </si>
  <si>
    <t xml:space="preserve"> 0.22024135291577826</t>
  </si>
  <si>
    <t xml:space="preserve"> 0.21331022679806139</t>
  </si>
  <si>
    <t xml:space="preserve"> 0.20698013901711149</t>
  </si>
  <si>
    <t xml:space="preserve"> 0.20489886403082766</t>
  </si>
  <si>
    <t xml:space="preserve"> 0.19874693453313366</t>
  </si>
  <si>
    <t xml:space="preserve"> 0.19615106284617947</t>
  </si>
  <si>
    <t xml:space="preserve"> 0.19122374057769742</t>
  </si>
  <si>
    <t xml:space="preserve"> 0.18895709514616696</t>
  </si>
  <si>
    <t>Quenching Test</t>
  </si>
  <si>
    <t>Methanol</t>
  </si>
  <si>
    <t>Light Test</t>
  </si>
  <si>
    <t>Cool White</t>
  </si>
  <si>
    <t xml:space="preserve"> 2.3391330242151231</t>
  </si>
  <si>
    <t xml:space="preserve"> 1.9808535575864175</t>
  </si>
  <si>
    <t xml:space="preserve"> 1.6191942691804</t>
  </si>
  <si>
    <t xml:space="preserve"> 1.3804419040678744</t>
  </si>
  <si>
    <t xml:space="preserve"> 1.1468223333358714</t>
  </si>
  <si>
    <t xml:space="preserve"> 0.95965784788129216</t>
  </si>
  <si>
    <t xml:space="preserve"> 0.81655317544940054</t>
  </si>
  <si>
    <t xml:space="preserve"> 0.70595228672032828</t>
  </si>
  <si>
    <t xml:space="preserve"> 0.60974985361099343</t>
  </si>
  <si>
    <t xml:space="preserve"> 0.48706200718879533</t>
  </si>
  <si>
    <t xml:space="preserve"> 0.42818936705588123</t>
  </si>
  <si>
    <t xml:space="preserve"> 0.38173890113832598</t>
  </si>
  <si>
    <t xml:space="preserve"> 0.3382452428341029</t>
  </si>
  <si>
    <t xml:space="preserve"> 0.28678956627845725</t>
  </si>
  <si>
    <t xml:space="preserve"> 0.2659851312637509</t>
  </si>
  <si>
    <t xml:space="preserve"> 0.21139946579934996</t>
  </si>
  <si>
    <t xml:space="preserve"> 0.24252595007418062</t>
  </si>
  <si>
    <t xml:space="preserve"> 2.3122556209566794</t>
  </si>
  <si>
    <t xml:space="preserve"> 2.0549492836002936</t>
  </si>
  <si>
    <t xml:space="preserve"> 1.7169355154040185</t>
  </si>
  <si>
    <t xml:space="preserve"> 1.4032210111618064</t>
  </si>
  <si>
    <t xml:space="preserve"> 1.1347751617431345</t>
  </si>
  <si>
    <t xml:space="preserve"> 0.95219904184345738</t>
  </si>
  <si>
    <t xml:space="preserve"> 0.76056379079819647</t>
  </si>
  <si>
    <t xml:space="preserve"> 0.59677600860593072</t>
  </si>
  <si>
    <t xml:space="preserve"> 0.58007138967513794</t>
  </si>
  <si>
    <t xml:space="preserve"> 0.45771801471709611</t>
  </si>
  <si>
    <t xml:space="preserve"> 0.43775480985644605</t>
  </si>
  <si>
    <t xml:space="preserve"> 0.38343688845635504</t>
  </si>
  <si>
    <t xml:space="preserve"> 0.32220748066904076</t>
  </si>
  <si>
    <t xml:space="preserve"> 0.29732298851011768</t>
  </si>
  <si>
    <t xml:space="preserve"> 0.3108217716217071</t>
  </si>
  <si>
    <t xml:space="preserve"> 0.25259193778039257</t>
  </si>
  <si>
    <t xml:space="preserve"> 0.29886236786844</t>
  </si>
  <si>
    <t xml:space="preserve"> 2.2953953742980495</t>
  </si>
  <si>
    <t xml:space="preserve"> 1.775308966637108</t>
  </si>
  <si>
    <t xml:space="preserve"> 1.3507459163665836</t>
  </si>
  <si>
    <t xml:space="preserve"> 0.96903038024909482</t>
  </si>
  <si>
    <t xml:space="preserve"> 0.67419695854190642</t>
  </si>
  <si>
    <t xml:space="preserve"> 0.45390236377717563</t>
  </si>
  <si>
    <t xml:space="preserve"> 0.28963813185692389</t>
  </si>
  <si>
    <t xml:space="preserve"> 0.17358674108982111</t>
  </si>
  <si>
    <t xml:space="preserve"> 0.096348665654656607</t>
  </si>
  <si>
    <t xml:space="preserve"> 0.048744671046725953</t>
  </si>
  <si>
    <t xml:space="preserve"> 0.021089088171728665</t>
  </si>
  <si>
    <t xml:space="preserve"> 0.0056422185152832276</t>
  </si>
  <si>
    <t xml:space="preserve"> -0.0029021548107304052</t>
  </si>
  <si>
    <t xml:space="preserve"> -0.0090823834761821157</t>
  </si>
  <si>
    <t xml:space="preserve"> -0.013903116807341409</t>
  </si>
  <si>
    <t xml:space="preserve"> -0.016441831365209821</t>
  </si>
  <si>
    <t xml:space="preserve"> 2.3607831001283444</t>
  </si>
  <si>
    <t xml:space="preserve"> 1.9798015356066858</t>
  </si>
  <si>
    <t xml:space="preserve"> 1.5760104656219482</t>
  </si>
  <si>
    <t xml:space="preserve"> 1.2130059003830245</t>
  </si>
  <si>
    <t xml:space="preserve"> 0.91022425889970393</t>
  </si>
  <si>
    <t xml:space="preserve"> 0.68138736486438112</t>
  </si>
  <si>
    <t xml:space="preserve"> 0.50440442562106014</t>
  </si>
  <si>
    <t xml:space="preserve"> 0.37930709123611406</t>
  </si>
  <si>
    <t xml:space="preserve"> 0.27899307012557822</t>
  </si>
  <si>
    <t xml:space="preserve"> 0.21240405738352339</t>
  </si>
  <si>
    <t xml:space="preserve"> 0.1605565249919931</t>
  </si>
  <si>
    <t xml:space="preserve"> 0.12221696227788917</t>
  </si>
  <si>
    <t xml:space="preserve"> 0.093808613717568753</t>
  </si>
  <si>
    <t xml:space="preserve"> 0.076457537710675955</t>
  </si>
  <si>
    <t xml:space="preserve"> 0.061052069067964287</t>
  </si>
  <si>
    <t xml:space="preserve"> 0.048342309892170442</t>
  </si>
  <si>
    <t xml:space="preserve"> 0.040431000292303475</t>
  </si>
  <si>
    <t>Solar</t>
  </si>
  <si>
    <t xml:space="preserve"> 2.3019957542437584</t>
  </si>
  <si>
    <t xml:space="preserve"> 1.9468044042588402</t>
  </si>
  <si>
    <t xml:space="preserve"> 1.5519542694091937</t>
  </si>
  <si>
    <t xml:space="preserve"> 1.2374937534332313</t>
  </si>
  <si>
    <t xml:space="preserve"> 0.98745143413539371</t>
  </si>
  <si>
    <t xml:space="preserve"> 0.7859974503516981</t>
  </si>
  <si>
    <t xml:space="preserve"> 0.63456022739410589</t>
  </si>
  <si>
    <t xml:space="preserve"> 0.52006411552431642</t>
  </si>
  <si>
    <t xml:space="preserve"> 0.43028444051745601</t>
  </si>
  <si>
    <t xml:space="preserve"> 0.36319577693940069</t>
  </si>
  <si>
    <t xml:space="preserve"> 0.30872029066086532</t>
  </si>
  <si>
    <t xml:space="preserve"> 0.26704114675523366</t>
  </si>
  <si>
    <t xml:space="preserve"> 0.23413752019406228</t>
  </si>
  <si>
    <t xml:space="preserve"> 0.20596367120743653</t>
  </si>
  <si>
    <t xml:space="preserve"> 0.18401996791363223</t>
  </si>
  <si>
    <t xml:space="preserve"> 0.16682775318623111</t>
  </si>
  <si>
    <t xml:space="preserve"> 0.15235953032971752</t>
  </si>
  <si>
    <t xml:space="preserve"> 2.3915743827810951</t>
  </si>
  <si>
    <t xml:space="preserve"> 1.9984023571011922</t>
  </si>
  <si>
    <t xml:space="preserve"> 1.6289652585986236</t>
  </si>
  <si>
    <t xml:space="preserve"> 1.3164584636688874</t>
  </si>
  <si>
    <t xml:space="preserve"> 1.0386868715287196</t>
  </si>
  <si>
    <t xml:space="preserve"> 0.819499790668483</t>
  </si>
  <si>
    <t xml:space="preserve"> 0.49192234873771934</t>
  </si>
  <si>
    <t xml:space="preserve"> 0.37456849217414095</t>
  </si>
  <si>
    <t xml:space="preserve"> 0.28825777769089539</t>
  </si>
  <si>
    <t xml:space="preserve"> 0.22664785385131603</t>
  </si>
  <si>
    <t xml:space="preserve"> 0.17923760414124335</t>
  </si>
  <si>
    <t xml:space="preserve"> 0.14622411131859861</t>
  </si>
  <si>
    <t xml:space="preserve"> 0.1225829347968159</t>
  </si>
  <si>
    <t xml:space="preserve"> 0.10453829914332417</t>
  </si>
  <si>
    <t xml:space="preserve"> 0.091932222247127257</t>
  </si>
  <si>
    <t>Time (min)</t>
  </si>
  <si>
    <t>1a</t>
  </si>
  <si>
    <t>1b</t>
  </si>
  <si>
    <t>1c</t>
  </si>
  <si>
    <t>2a</t>
  </si>
  <si>
    <t>2b</t>
  </si>
  <si>
    <t>3a</t>
  </si>
  <si>
    <t>TBA</t>
  </si>
  <si>
    <t xml:space="preserve"> 0.011623742058883592</t>
  </si>
  <si>
    <t xml:space="preserve"> 0.0074069714173600641</t>
  </si>
  <si>
    <t xml:space="preserve"> 0.0097088711336288346</t>
  </si>
  <si>
    <t>NP Conc</t>
  </si>
  <si>
    <t>3,4,5</t>
  </si>
  <si>
    <t>Oxone Conc</t>
  </si>
  <si>
    <t>Usable Runs</t>
  </si>
  <si>
    <t>13,14,15</t>
  </si>
  <si>
    <t>2-3</t>
  </si>
  <si>
    <t>Variables</t>
  </si>
  <si>
    <t>Ci</t>
  </si>
  <si>
    <t>Equilibrium</t>
  </si>
  <si>
    <t>Variable</t>
  </si>
  <si>
    <t>Run</t>
  </si>
  <si>
    <t>Sample</t>
  </si>
  <si>
    <t>min</t>
  </si>
  <si>
    <t>Cf (Equilibrium)</t>
  </si>
  <si>
    <t>Efficiency (%)</t>
  </si>
  <si>
    <t>k (min^-1)</t>
  </si>
  <si>
    <t>2 (NP + PMS)</t>
  </si>
  <si>
    <t>2 (Light Standard)</t>
  </si>
  <si>
    <t>Redone</t>
  </si>
  <si>
    <t xml:space="preserve"> 2.4078950881965402</t>
  </si>
  <si>
    <t xml:space="preserve"> 1.3438930511474569</t>
  </si>
  <si>
    <t xml:space="preserve"> 0.66267436742787245</t>
  </si>
  <si>
    <t xml:space="preserve"> 0.42450323700903125</t>
  </si>
  <si>
    <t xml:space="preserve"> 0.15273959934711823</t>
  </si>
  <si>
    <t xml:space="preserve"> 0.14522945880890561</t>
  </si>
  <si>
    <t xml:space="preserve"> 0.20338487625121507</t>
  </si>
  <si>
    <t xml:space="preserve"> 0.19583544135093764</t>
  </si>
  <si>
    <t xml:space="preserve"> 2.357257843018282</t>
  </si>
  <si>
    <t xml:space="preserve"> 1.7870901823046073</t>
  </si>
  <si>
    <t xml:space="preserve"> 1.289289712905775</t>
  </si>
  <si>
    <t xml:space="preserve"> 0.97363978624347125</t>
  </si>
  <si>
    <t xml:space="preserve"> 0.64597696065903443</t>
  </si>
  <si>
    <t xml:space="preserve"> 0.51376533508301547</t>
  </si>
  <si>
    <t xml:space="preserve"> 0.44191938638684386</t>
  </si>
  <si>
    <t xml:space="preserve"> 0.31646725535392817</t>
  </si>
  <si>
    <t xml:space="preserve"> 0.2613198161125227</t>
  </si>
  <si>
    <t xml:space="preserve"> 0.20793645083904094</t>
  </si>
  <si>
    <t xml:space="preserve"> 0.2120271176099891</t>
  </si>
  <si>
    <t xml:space="preserve"> 0.21073947846888805</t>
  </si>
  <si>
    <t xml:space="preserve"> 0.25208550691605486</t>
  </si>
  <si>
    <t xml:space="preserve"> 0.37616977095602927</t>
  </si>
  <si>
    <t xml:space="preserve"> 0.30184903740881569</t>
  </si>
  <si>
    <t xml:space="preserve"> 0.25115111470222212</t>
  </si>
  <si>
    <t>Heterogeneous</t>
  </si>
  <si>
    <t>Homogeneous</t>
  </si>
  <si>
    <t>Mixed Dyes</t>
  </si>
  <si>
    <t>Reusability</t>
  </si>
  <si>
    <t xml:space="preserve"> 2.3860747814159904</t>
  </si>
  <si>
    <t xml:space="preserve"> 1.6031438112258471</t>
  </si>
  <si>
    <t xml:space="preserve"> 1.0247381925582715</t>
  </si>
  <si>
    <t xml:space="preserve"> 0.62426424026490501</t>
  </si>
  <si>
    <t xml:space="preserve"> 0.40126836299897251</t>
  </si>
  <si>
    <t xml:space="preserve"> 0.23593354225160099</t>
  </si>
  <si>
    <t xml:space="preserve"> 0.15639984607697871</t>
  </si>
  <si>
    <t xml:space="preserve"> 0.11772513389587204</t>
  </si>
  <si>
    <t xml:space="preserve"> 0.10584991425276476</t>
  </si>
  <si>
    <t xml:space="preserve"> 0.11209673434496294</t>
  </si>
  <si>
    <t xml:space="preserve"> 0.084139421582226689</t>
  </si>
  <si>
    <t xml:space="preserve"> 0.09149530529975182</t>
  </si>
  <si>
    <t xml:space="preserve"> 0.08979477733374229</t>
  </si>
  <si>
    <t xml:space="preserve"> 0.096810489892967269</t>
  </si>
  <si>
    <t xml:space="preserve"> 0.10198873281479148</t>
  </si>
  <si>
    <t xml:space="preserve"> 0.1012381836772059</t>
  </si>
  <si>
    <t xml:space="preserve"> 2.3787879943840431</t>
  </si>
  <si>
    <t xml:space="preserve"> 0.85998207330703802</t>
  </si>
  <si>
    <t xml:space="preserve"> 0.3276327252388202</t>
  </si>
  <si>
    <t xml:space="preserve"> 0.14122268557548182</t>
  </si>
  <si>
    <t xml:space="preserve"> 0.11666288226843985</t>
  </si>
  <si>
    <t xml:space="preserve"> 0.073090709745891672</t>
  </si>
  <si>
    <t xml:space="preserve"> 0.11268796026707725</t>
  </si>
  <si>
    <t xml:space="preserve"> 0.094016559422031909</t>
  </si>
  <si>
    <t xml:space="preserve"> 2.3855874538406128</t>
  </si>
  <si>
    <t xml:space="preserve"> 0.3131824135780425</t>
  </si>
  <si>
    <t xml:space="preserve"> 0.26665470004080588</t>
  </si>
  <si>
    <t xml:space="preserve"> 0.28769421577452953</t>
  </si>
  <si>
    <t xml:space="preserve"> 0.28917819261549804</t>
  </si>
  <si>
    <t xml:space="preserve"> 2.2704696655273624</t>
  </si>
  <si>
    <t xml:space="preserve"> 1.4547451734544312</t>
  </si>
  <si>
    <t xml:space="preserve"> 0.87706279754637528</t>
  </si>
  <si>
    <t xml:space="preserve"> 0.5352643728256079</t>
  </si>
  <si>
    <t xml:space="preserve"> 0.3318864107132008</t>
  </si>
  <si>
    <t xml:space="preserve"> 0.24321334064006653</t>
  </si>
  <si>
    <t xml:space="preserve"> 0.19538754224776547</t>
  </si>
  <si>
    <t xml:space="preserve"> 0.164219632744776</t>
  </si>
  <si>
    <t xml:space="preserve"> 0.11651909351348903</t>
  </si>
  <si>
    <t xml:space="preserve"> 0.14269551634788408</t>
  </si>
  <si>
    <t xml:space="preserve"> 0.15765535831452429</t>
  </si>
  <si>
    <t xml:space="preserve"> 0.16950763761996268</t>
  </si>
  <si>
    <t xml:space="preserve"> 2.2513968944551701</t>
  </si>
  <si>
    <t xml:space="preserve"> 2.2135472297684951</t>
  </si>
  <si>
    <t xml:space="preserve"> 2.1734101772304335</t>
  </si>
  <si>
    <t xml:space="preserve"> 2.120255947113701</t>
  </si>
  <si>
    <t xml:space="preserve"> 2.1069233417518123</t>
  </si>
  <si>
    <t xml:space="preserve"> 2.0858948230742893</t>
  </si>
  <si>
    <t xml:space="preserve"> 1.9812759161007758</t>
  </si>
  <si>
    <t xml:space="preserve"> 1.9363832473758482</t>
  </si>
  <si>
    <t xml:space="preserve"> 1.9055826663971904</t>
  </si>
  <si>
    <t xml:space="preserve"> 1.8576891422274306</t>
  </si>
  <si>
    <t xml:space="preserve"> 1.8206089735027906</t>
  </si>
  <si>
    <t xml:space="preserve"> 1.7976784706110838</t>
  </si>
  <si>
    <t xml:space="preserve"> 1.7707242965701617</t>
  </si>
  <si>
    <t xml:space="preserve"> 1.7262697219844036</t>
  </si>
  <si>
    <t xml:space="preserve"> 1.6541705131530438</t>
  </si>
  <si>
    <t xml:space="preserve"> 1.6574959754945415</t>
  </si>
  <si>
    <t xml:space="preserve"> 1,3011536598204505</t>
  </si>
  <si>
    <t xml:space="preserve"> 1,0255416631696765</t>
  </si>
  <si>
    <t xml:space="preserve"> 0,81239253282533519</t>
  </si>
  <si>
    <t xml:space="preserve"> 0,60006117820738791</t>
  </si>
  <si>
    <t xml:space="preserve"> 0,37255954742434572</t>
  </si>
  <si>
    <t xml:space="preserve"> 0,23210299015044722</t>
  </si>
  <si>
    <t xml:space="preserve"> 0,13927401602270442</t>
  </si>
  <si>
    <t xml:space="preserve"> 0,12249041348694019</t>
  </si>
  <si>
    <t xml:space="preserve"> 0,11384793370966675</t>
  </si>
  <si>
    <t xml:space="preserve"> 0,13714669644832597</t>
  </si>
  <si>
    <t xml:space="preserve"> 0,10092551261184436</t>
  </si>
  <si>
    <t xml:space="preserve"> 0,11121355742219985</t>
  </si>
  <si>
    <t xml:space="preserve"> 0,10813624411823336</t>
  </si>
  <si>
    <t xml:space="preserve"> 0,092626951634866991</t>
  </si>
  <si>
    <t xml:space="preserve"> 0,11215204000475609</t>
  </si>
  <si>
    <t xml:space="preserve"> 0,10647913813591839</t>
  </si>
  <si>
    <t>NP Concentration (mg/L)</t>
  </si>
  <si>
    <t>Oxone Concentration (mg/L)</t>
  </si>
  <si>
    <t>2 mg/L NP</t>
  </si>
  <si>
    <t>5 mg/L NP</t>
  </si>
  <si>
    <t>10 mg/L NP</t>
  </si>
  <si>
    <t>50 mg/L Oxone</t>
  </si>
  <si>
    <t>100 mg/L Oxone</t>
  </si>
  <si>
    <t>200 mg/L Oxone</t>
  </si>
  <si>
    <t>25C</t>
  </si>
  <si>
    <t>40C</t>
  </si>
  <si>
    <t>60C</t>
  </si>
  <si>
    <t>pH 2-3</t>
  </si>
  <si>
    <t>pH 7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</si>
  <si>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</si>
  <si>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</si>
  <si>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</si>
  <si>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</si>
  <si>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</si>
  <si>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</si>
  <si>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</si>
  <si>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</si>
  <si>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</si>
  <si>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</si>
  <si>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</si>
  <si>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3-4</t>
  </si>
  <si>
    <t>Temperature (°C)</t>
  </si>
  <si>
    <t>k (min-1)</t>
  </si>
  <si>
    <t>Value</t>
  </si>
  <si>
    <t>Temperature ©</t>
  </si>
  <si>
    <t>Temperature (K)</t>
  </si>
  <si>
    <t>1/T</t>
  </si>
  <si>
    <t>k (sec^-1)</t>
  </si>
  <si>
    <t>Activation Energy</t>
  </si>
  <si>
    <t>First Order</t>
  </si>
  <si>
    <t>ln[A]</t>
  </si>
  <si>
    <t>Second Order</t>
  </si>
  <si>
    <t>1/[A]</t>
  </si>
  <si>
    <t>ln k (min-1)</t>
  </si>
  <si>
    <t>ln k (s-1)</t>
  </si>
  <si>
    <t>J/mol</t>
  </si>
  <si>
    <t>KJ/mol</t>
  </si>
  <si>
    <t>IPA</t>
  </si>
  <si>
    <t xml:space="preserve"> 2.2940435409557036</t>
  </si>
  <si>
    <t xml:space="preserve"> 1.8747574090956294</t>
  </si>
  <si>
    <t xml:space="preserve"> 1.5512669086454598</t>
  </si>
  <si>
    <t xml:space="preserve"> 1.283142566680858</t>
  </si>
  <si>
    <t xml:space="preserve"> 1.0822778940201714</t>
  </si>
  <si>
    <t xml:space="preserve"> 0.93290913105009199</t>
  </si>
  <si>
    <t xml:space="preserve"> 0.80709707736973013</t>
  </si>
  <si>
    <t xml:space="preserve"> 0.71560227870938531</t>
  </si>
  <si>
    <t xml:space="preserve"> 0.63338357210162033</t>
  </si>
  <si>
    <t xml:space="preserve"> 0.60932093858719238</t>
  </si>
  <si>
    <t xml:space="preserve"> 0.5245991945266536</t>
  </si>
  <si>
    <t xml:space="preserve"> 0.47211194038388971</t>
  </si>
  <si>
    <t xml:space="preserve"> 0.43695688247682674</t>
  </si>
  <si>
    <t xml:space="preserve"> 0.40388748049735135</t>
  </si>
  <si>
    <t xml:space="preserve"> 0.3819053471088541</t>
  </si>
  <si>
    <t xml:space="preserve"> 0.35721042752265791</t>
  </si>
  <si>
    <t xml:space="preserve"> 0.3424002826213729</t>
  </si>
  <si>
    <t xml:space="preserve"> 0.31429141759871282</t>
  </si>
  <si>
    <t xml:space="preserve"> 0.3108339309692249</t>
  </si>
  <si>
    <t xml:space="preserve"> 0.28520458936693344</t>
  </si>
  <si>
    <t xml:space="preserve"> 0.28907638788222728</t>
  </si>
  <si>
    <t xml:space="preserve"> 0.2806851863861089</t>
  </si>
  <si>
    <t xml:space="preserve"> 0.27035015821456859</t>
  </si>
  <si>
    <t xml:space="preserve"> 0.26550105214118125</t>
  </si>
  <si>
    <t>Catalytic Quenching</t>
  </si>
  <si>
    <t>MeOH 50 mM</t>
  </si>
  <si>
    <t>IPA 50 mM</t>
  </si>
  <si>
    <t xml:space="preserve"> 2.3028357028952509</t>
  </si>
  <si>
    <t xml:space="preserve"> 2.1496274471289776</t>
  </si>
  <si>
    <t xml:space="preserve"> 2.022527933120978</t>
  </si>
  <si>
    <t xml:space="preserve"> 1.9378222227088078</t>
  </si>
  <si>
    <t xml:space="preserve"> 1.7619084119802586</t>
  </si>
  <si>
    <t xml:space="preserve"> 1.6963667869566976</t>
  </si>
  <si>
    <t xml:space="preserve"> 1.6121206283568863</t>
  </si>
  <si>
    <t xml:space="preserve"> 1.5554652214047768</t>
  </si>
  <si>
    <t xml:space="preserve"> 1.4812960624695548</t>
  </si>
  <si>
    <t xml:space="preserve"> 1.4194190502166562</t>
  </si>
  <si>
    <t xml:space="preserve"> 1.3741506338119773</t>
  </si>
  <si>
    <t xml:space="preserve"> 1.3263257741928196</t>
  </si>
  <si>
    <t xml:space="preserve"> 1.2933297157286794</t>
  </si>
  <si>
    <t xml:space="preserve"> 1.2408087253570985</t>
  </si>
  <si>
    <t xml:space="preserve"> 1.2192118167878407</t>
  </si>
  <si>
    <t xml:space="preserve"> 1.1822286844253973</t>
  </si>
  <si>
    <t xml:space="preserve"> 2.3767881393416461</t>
  </si>
  <si>
    <t xml:space="preserve"> 1.9277789592740164</t>
  </si>
  <si>
    <t xml:space="preserve"> 1.7037272453307242</t>
  </si>
  <si>
    <t xml:space="preserve"> 1.5338964462280897</t>
  </si>
  <si>
    <t xml:space="preserve"> 1.3740413188933849</t>
  </si>
  <si>
    <t xml:space="preserve"> 1.249482750892501</t>
  </si>
  <si>
    <t xml:space="preserve"> 1.1351308822633002</t>
  </si>
  <si>
    <t xml:space="preserve"> 1.0526465177536319</t>
  </si>
  <si>
    <t xml:space="preserve"> 0.98108100891111871</t>
  </si>
  <si>
    <t xml:space="preserve"> 0.91962563991546475</t>
  </si>
  <si>
    <t xml:space="preserve"> 0.86445015668867509</t>
  </si>
  <si>
    <t xml:space="preserve"> 0.81072479486464688</t>
  </si>
  <si>
    <t xml:space="preserve"> 0.78538274765012983</t>
  </si>
  <si>
    <t xml:space="preserve"> 0.7394595742225385</t>
  </si>
  <si>
    <t xml:space="preserve"> 0.72463184595105634</t>
  </si>
  <si>
    <t xml:space="preserve"> 0.70291084051128971</t>
  </si>
  <si>
    <t>MeOH 25 mM</t>
  </si>
  <si>
    <t>IPA 25 mM</t>
  </si>
  <si>
    <t>Photocatalytic Quenching</t>
  </si>
  <si>
    <t xml:space="preserve"> 2.4908888339974702</t>
  </si>
  <si>
    <t xml:space="preserve"> 2.0315818786623963</t>
  </si>
  <si>
    <t xml:space="preserve"> 1.8321250677112564</t>
  </si>
  <si>
    <t xml:space="preserve"> 1.6354387998579265</t>
  </si>
  <si>
    <t xml:space="preserve"> 1.4615960121157605</t>
  </si>
  <si>
    <t xml:space="preserve"> 1.2950253486633643</t>
  </si>
  <si>
    <t xml:space="preserve"> 1.1951422691345785</t>
  </si>
  <si>
    <t xml:space="preserve"> 1.0887833833694767</t>
  </si>
  <si>
    <t xml:space="preserve"> 0.98208487033853975</t>
  </si>
  <si>
    <t xml:space="preserve"> 0.91750150918963325</t>
  </si>
  <si>
    <t xml:space="preserve"> 0.84580349922181663</t>
  </si>
  <si>
    <t xml:space="preserve"> 0.79623878002165915</t>
  </si>
  <si>
    <t xml:space="preserve"> 0.73692399263385244</t>
  </si>
  <si>
    <t xml:space="preserve"> 0.70313388109208197</t>
  </si>
  <si>
    <t xml:space="preserve"> 0.65521341562275592</t>
  </si>
  <si>
    <t xml:space="preserve"> 0.63708961009979348</t>
  </si>
  <si>
    <t xml:space="preserve"> 2.1971256732954716</t>
  </si>
  <si>
    <t xml:space="preserve"> 1.9190558195119138</t>
  </si>
  <si>
    <t xml:space="preserve"> 1.6206239461901191</t>
  </si>
  <si>
    <t xml:space="preserve"> 1.3838819265365907</t>
  </si>
  <si>
    <t xml:space="preserve"> 1.1871786117554102</t>
  </si>
  <si>
    <t xml:space="preserve"> 1.0059528350830598</t>
  </si>
  <si>
    <t xml:space="preserve"> 0.89147269725800438</t>
  </si>
  <si>
    <t xml:space="preserve"> 0.78470319509506958</t>
  </si>
  <si>
    <t xml:space="preserve"> 0.70015650987627209</t>
  </si>
  <si>
    <t xml:space="preserve"> 0.64043784141541438</t>
  </si>
  <si>
    <t xml:space="preserve"> 0.57749789953231723</t>
  </si>
  <si>
    <t xml:space="preserve"> 0.53522634506226097</t>
  </si>
  <si>
    <t xml:space="preserve"> 0.50343602895736494</t>
  </si>
  <si>
    <t xml:space="preserve"> 0.47244799137115878</t>
  </si>
  <si>
    <t xml:space="preserve"> 0.44891491532326294</t>
  </si>
  <si>
    <t xml:space="preserve"> 0.44551092386242364</t>
  </si>
  <si>
    <t>CIPA 2 mL</t>
  </si>
  <si>
    <t>MeOH 2 mL</t>
  </si>
  <si>
    <t>MeOH 50 mM (2)</t>
  </si>
  <si>
    <t>IPA 50 mM (1)</t>
  </si>
  <si>
    <t>MeOH 50 mM (1)</t>
  </si>
  <si>
    <t>IPA 50 mM (2)</t>
  </si>
  <si>
    <t xml:space="preserve"> 2.3418824672707732</t>
  </si>
  <si>
    <t xml:space="preserve"> 2.034411907196453</t>
  </si>
  <si>
    <t xml:space="preserve"> 1.8571074008946327</t>
  </si>
  <si>
    <t xml:space="preserve"> 1.6399013996125322</t>
  </si>
  <si>
    <t xml:space="preserve"> 1.4728213548661457</t>
  </si>
  <si>
    <t xml:space="preserve"> 1.3398768901822995</t>
  </si>
  <si>
    <t xml:space="preserve"> 1.1915925741194968</t>
  </si>
  <si>
    <t xml:space="preserve"> 1.0768444538117419</t>
  </si>
  <si>
    <t xml:space="preserve"> 0.97126883268364106</t>
  </si>
  <si>
    <t xml:space="preserve"> 0.88911277055747984</t>
  </si>
  <si>
    <t xml:space="preserve"> 0.81293696165087204</t>
  </si>
  <si>
    <t xml:space="preserve"> 0.74993842840200386</t>
  </si>
  <si>
    <t xml:space="preserve"> 0.70183300971983542</t>
  </si>
  <si>
    <t xml:space="preserve"> 0.64203190803527721</t>
  </si>
  <si>
    <t xml:space="preserve"> 0.59777879714964999</t>
  </si>
  <si>
    <t xml:space="preserve"> 0.55553042888643278</t>
  </si>
  <si>
    <t xml:space="preserve"> 2.341164588928816</t>
  </si>
  <si>
    <t xml:space="preserve"> 1.8633983135220471</t>
  </si>
  <si>
    <t xml:space="preserve"> 1.5722151994703961</t>
  </si>
  <si>
    <t xml:space="preserve"> 1.3133140802384662</t>
  </si>
  <si>
    <t xml:space="preserve"> 1.1337929964066631</t>
  </si>
  <si>
    <t xml:space="preserve"> 0.97715598344800603</t>
  </si>
  <si>
    <t xml:space="preserve"> 0.83431899547572741</t>
  </si>
  <si>
    <t xml:space="preserve"> 0.73509681224824308</t>
  </si>
  <si>
    <t xml:space="preserve"> 0.66542834043503496</t>
  </si>
  <si>
    <t xml:space="preserve"> 0.57944494485853404</t>
  </si>
  <si>
    <t xml:space="preserve"> 0.50378060340880071</t>
  </si>
  <si>
    <t xml:space="preserve"> 0.4715116322040559</t>
  </si>
  <si>
    <t xml:space="preserve"> 0.41345384716986783</t>
  </si>
  <si>
    <t xml:space="preserve"> 0.39333435893056284</t>
  </si>
  <si>
    <t xml:space="preserve"> 0.36070168018338339</t>
  </si>
  <si>
    <t xml:space="preserve"> 0.3342467248439952</t>
  </si>
  <si>
    <t xml:space="preserve"> 2.2740409374230173</t>
  </si>
  <si>
    <t xml:space="preserve"> 2.1260526180266028</t>
  </si>
  <si>
    <t xml:space="preserve"> 1.9280426502222399</t>
  </si>
  <si>
    <t xml:space="preserve"> 1.7584384679794443</t>
  </si>
  <si>
    <t xml:space="preserve"> 1.5669554471968059</t>
  </si>
  <si>
    <t xml:space="preserve"> 1.4533871412277508</t>
  </si>
  <si>
    <t xml:space="preserve"> 1.3313890695572379</t>
  </si>
  <si>
    <t xml:space="preserve"> 1.2118515968322008</t>
  </si>
  <si>
    <t xml:space="preserve"> 1.152759552001841</t>
  </si>
  <si>
    <t xml:space="preserve"> 1.0552632808686173</t>
  </si>
  <si>
    <t xml:space="preserve"> 0.9806870818138872</t>
  </si>
  <si>
    <t xml:space="preserve"> 0.92597782611848789</t>
  </si>
  <si>
    <t xml:space="preserve"> 0.8999372124671291</t>
  </si>
  <si>
    <t xml:space="preserve"> 0.85086256265637239</t>
  </si>
  <si>
    <t xml:space="preserve"> 0.81419289112090043</t>
  </si>
  <si>
    <t xml:space="preserve"> 0.76166808605194491</t>
  </si>
  <si>
    <t xml:space="preserve"> 2.2225415706644984</t>
  </si>
  <si>
    <t xml:space="preserve"> 2.100465536116253</t>
  </si>
  <si>
    <t xml:space="preserve"> 1.8511866331103233</t>
  </si>
  <si>
    <t xml:space="preserve"> 1.6646435260770953</t>
  </si>
  <si>
    <t xml:space="preserve"> 1.476583838462961</t>
  </si>
  <si>
    <t xml:space="preserve"> 1.3234245777131655</t>
  </si>
  <si>
    <t xml:space="preserve"> 1.2241944074630844</t>
  </si>
  <si>
    <t xml:space="preserve"> 1.1002047061920586</t>
  </si>
  <si>
    <t xml:space="preserve"> 1.0095758438110629</t>
  </si>
  <si>
    <t xml:space="preserve"> 0.93575143814085604</t>
  </si>
  <si>
    <t xml:space="preserve"> 0.87983298301694379</t>
  </si>
  <si>
    <t xml:space="preserve"> 0.79775756597516978</t>
  </si>
  <si>
    <t xml:space="preserve"> 0.75942057371141902</t>
  </si>
  <si>
    <t xml:space="preserve"> 0.72086340188983056</t>
  </si>
  <si>
    <t xml:space="preserve"> 0.68104606866837236</t>
  </si>
  <si>
    <t xml:space="preserve"> 0.65220326185227895</t>
  </si>
  <si>
    <t>IPA 2 mL</t>
  </si>
  <si>
    <t xml:space="preserve"> 2.4453692436208878</t>
  </si>
  <si>
    <t xml:space="preserve"> 2.3523490428914302</t>
  </si>
  <si>
    <t xml:space="preserve"> 2.2851853370681945</t>
  </si>
  <si>
    <t xml:space="preserve"> 2.395770549773216</t>
  </si>
  <si>
    <t xml:space="preserve"> 2.3613793849950073</t>
  </si>
  <si>
    <t xml:space="preserve"> 2.3609778881068668</t>
  </si>
  <si>
    <t xml:space="preserve"> 2.3715124130253029</t>
  </si>
  <si>
    <t xml:space="preserve"> 2.3737757205964178</t>
  </si>
  <si>
    <t xml:space="preserve"> 2.347100973128029</t>
  </si>
  <si>
    <t xml:space="preserve"> 2.3587527275070803</t>
  </si>
  <si>
    <t xml:space="preserve"> 2.3323740959161348</t>
  </si>
  <si>
    <t xml:space="preserve"> 2.2661442756672097</t>
  </si>
  <si>
    <t xml:space="preserve"> 2.3211815357217964</t>
  </si>
  <si>
    <t xml:space="preserve"> 2.3064599037170255</t>
  </si>
  <si>
    <t xml:space="preserve"> 2.3064355850229168</t>
  </si>
  <si>
    <t xml:space="preserve"> 2.2809364795691733</t>
  </si>
  <si>
    <t xml:space="preserve"> 2.2830932140370139</t>
  </si>
  <si>
    <t xml:space="preserve"> 2.2731344699870544</t>
  </si>
  <si>
    <t xml:space="preserve"> 2.4067032337177414</t>
  </si>
  <si>
    <t xml:space="preserve"> 2.3034093379992768</t>
  </si>
  <si>
    <t xml:space="preserve"> 2.3106431961069749</t>
  </si>
  <si>
    <t xml:space="preserve"> 2.3371312618259892</t>
  </si>
  <si>
    <t>MeOh 25 mM</t>
  </si>
  <si>
    <t>%</t>
  </si>
  <si>
    <t xml:space="preserve"> 2.3061814308172233</t>
  </si>
  <si>
    <t xml:space="preserve"> 2.3529312610623703</t>
  </si>
  <si>
    <t xml:space="preserve"> 2.2493252754223461</t>
  </si>
  <si>
    <t xml:space="preserve"> 2.3225414752953326</t>
  </si>
  <si>
    <t xml:space="preserve"> 2.2445993423468549</t>
  </si>
  <si>
    <t xml:space="preserve"> 2.1837890148177874</t>
  </si>
  <si>
    <t xml:space="preserve"> 2.2184267044080532</t>
  </si>
  <si>
    <t xml:space="preserve"> 2.2428219318399996</t>
  </si>
  <si>
    <t xml:space="preserve"> 2.2384107112896574</t>
  </si>
  <si>
    <t xml:space="preserve"> 2.3038654327416248</t>
  </si>
  <si>
    <t>PPMS1</t>
  </si>
  <si>
    <t>PPMS2</t>
  </si>
  <si>
    <t xml:space="preserve"> 2.355341672898227</t>
  </si>
  <si>
    <t xml:space="preserve"> 2.3291599750527285</t>
  </si>
  <si>
    <t xml:space="preserve"> 2.3681411743166096</t>
  </si>
  <si>
    <t xml:space="preserve"> 2.3178694248210565</t>
  </si>
  <si>
    <t xml:space="preserve"> 2.4017093181608167</t>
  </si>
  <si>
    <t xml:space="preserve"> 2.376313686370862</t>
  </si>
  <si>
    <t xml:space="preserve"> 2.3817684650412949</t>
  </si>
  <si>
    <t xml:space="preserve"> 2.4160914421066391</t>
  </si>
  <si>
    <t xml:space="preserve"> 2.3761680126182076</t>
  </si>
  <si>
    <t xml:space="preserve"> 2.293247938156775</t>
  </si>
  <si>
    <t xml:space="preserve"> 2.3003957271571056</t>
  </si>
  <si>
    <t xml:space="preserve"> 2.3555219173423341</t>
  </si>
  <si>
    <t xml:space="preserve"> 2.2692887783060889</t>
  </si>
  <si>
    <t xml:space="preserve"> 2.4159383773791214</t>
  </si>
  <si>
    <t xml:space="preserve"> 2.3077480792993241</t>
  </si>
  <si>
    <t xml:space="preserve"> 2.3047084808345506</t>
  </si>
  <si>
    <t>PPMS3</t>
  </si>
  <si>
    <t xml:space="preserve"> 2.4346792697887398</t>
  </si>
  <si>
    <t xml:space="preserve"> 2.3366513252270487</t>
  </si>
  <si>
    <t xml:space="preserve"> 2.3902473449697803</t>
  </si>
  <si>
    <t xml:space="preserve"> 2.3718516826620788</t>
  </si>
  <si>
    <t xml:space="preserve"> 2.3268480300897165</t>
  </si>
  <si>
    <t xml:space="preserve"> 2.3351159095753222</t>
  </si>
  <si>
    <t xml:space="preserve"> 2.2723569870004581</t>
  </si>
  <si>
    <t xml:space="preserve"> 2.2824332714080522</t>
  </si>
  <si>
    <t xml:space="preserve"> 2.3768396377545571</t>
  </si>
  <si>
    <t xml:space="preserve"> 2.3482084274285864</t>
  </si>
  <si>
    <t xml:space="preserve"> 2.3563516139993324</t>
  </si>
  <si>
    <t xml:space="preserve"> 2.3070554733264301</t>
  </si>
  <si>
    <t xml:space="preserve"> 2.2970774173755517</t>
  </si>
  <si>
    <t xml:space="preserve"> 2.3120806217206753</t>
  </si>
  <si>
    <t xml:space="preserve"> 2.3790709972370494</t>
  </si>
  <si>
    <t xml:space="preserve"> 2.3046401739120719</t>
  </si>
  <si>
    <t>PPMS35</t>
  </si>
  <si>
    <t>Set Point</t>
  </si>
  <si>
    <r>
      <t>k (min</t>
    </r>
    <r>
      <rPr>
        <b/>
        <vertAlign val="superscript"/>
        <sz val="11"/>
        <color rgb="FF000000"/>
        <rFont val="Calibri"/>
        <family val="2"/>
        <scheme val="minor"/>
      </rPr>
      <t>-1</t>
    </r>
    <r>
      <rPr>
        <b/>
        <sz val="11"/>
        <color rgb="FF000000"/>
        <rFont val="Calibri"/>
        <family val="2"/>
        <scheme val="minor"/>
      </rPr>
      <t>)</t>
    </r>
  </si>
  <si>
    <t>25°C</t>
  </si>
  <si>
    <t>40°C</t>
  </si>
  <si>
    <t>60°C</t>
  </si>
  <si>
    <t>2 mg/L</t>
  </si>
  <si>
    <t>5 mg/L</t>
  </si>
  <si>
    <t>10 mg/L</t>
  </si>
  <si>
    <t>50 mg/L</t>
  </si>
  <si>
    <t>100 mg/L</t>
  </si>
  <si>
    <t>200 mg/L</t>
  </si>
  <si>
    <t>SunRun1 NP/PMS/Light</t>
  </si>
  <si>
    <t>SunRun1 PMS/Light</t>
  </si>
  <si>
    <t>SunRun1 NP/Light</t>
  </si>
  <si>
    <t>SunRun2 NP/PMS/Light</t>
  </si>
  <si>
    <t>SunRun2 PMS/Light</t>
  </si>
  <si>
    <t>SunRun2 NP/Light</t>
  </si>
  <si>
    <t xml:space="preserve"> 2.3421614170067069</t>
  </si>
  <si>
    <t xml:space="preserve"> 0.68335258960724643</t>
  </si>
  <si>
    <t xml:space="preserve"> 2.2246596813195789</t>
  </si>
  <si>
    <t xml:space="preserve"> 2.2885580062869093</t>
  </si>
  <si>
    <t xml:space="preserve"> 0.40603360533713317</t>
  </si>
  <si>
    <t xml:space="preserve"> 2.338826894759348</t>
  </si>
  <si>
    <t xml:space="preserve"> 2.3274741172777436</t>
  </si>
  <si>
    <t xml:space="preserve"> 0.068498156964774584</t>
  </si>
  <si>
    <t xml:space="preserve"> 2.2548599243147684</t>
  </si>
  <si>
    <t xml:space="preserve"> 2.272755622864608</t>
  </si>
  <si>
    <t xml:space="preserve"> 0.05856278911233348</t>
  </si>
  <si>
    <t xml:space="preserve"> 2.181741237640566</t>
  </si>
  <si>
    <t xml:space="preserve"> 2.1994755268111978</t>
  </si>
  <si>
    <t xml:space="preserve"> 0.066683232784268132</t>
  </si>
  <si>
    <t xml:space="preserve"> 2.1043941974648543</t>
  </si>
  <si>
    <t xml:space="preserve"> 2.319622278214136</t>
  </si>
  <si>
    <t xml:space="preserve"> 0.7140708565711662</t>
  </si>
  <si>
    <t xml:space="preserve"> 2.3175139427178966</t>
  </si>
  <si>
    <t xml:space="preserve"> 2.2179532051090769</t>
  </si>
  <si>
    <t xml:space="preserve"> 0.17847022414206942</t>
  </si>
  <si>
    <t xml:space="preserve"> 2.2904293537129523</t>
  </si>
  <si>
    <t xml:space="preserve"> 2.3536140918713166</t>
  </si>
  <si>
    <t xml:space="preserve"> 0.090914338827140923</t>
  </si>
  <si>
    <t xml:space="preserve"> 2.3071475028983808</t>
  </si>
  <si>
    <t xml:space="preserve"> 2.2905018329623585</t>
  </si>
  <si>
    <t xml:space="preserve"> 0.065294094383723314</t>
  </si>
  <si>
    <t xml:space="preserve"> 2.2914593219755224</t>
  </si>
  <si>
    <t xml:space="preserve"> 2.2506136894241724</t>
  </si>
  <si>
    <t xml:space="preserve"> 0.068027950823313393</t>
  </si>
  <si>
    <t xml:space="preserve"> 2.1919565200811162</t>
  </si>
  <si>
    <t xml:space="preserve"> 2.2891318798061309</t>
  </si>
  <si>
    <t>Time</t>
  </si>
  <si>
    <t>SunRun1</t>
  </si>
  <si>
    <t>NP/PMS/Light</t>
  </si>
  <si>
    <t>PMS/Light</t>
  </si>
  <si>
    <t>NP/Light</t>
  </si>
  <si>
    <t>SunRun2</t>
  </si>
  <si>
    <t xml:space="preserve"> 2.3411549491871444</t>
  </si>
  <si>
    <t>UV Index</t>
  </si>
  <si>
    <t>Precipitation</t>
  </si>
  <si>
    <t>Visibility</t>
  </si>
  <si>
    <t>35 km</t>
  </si>
  <si>
    <t>Pressure</t>
  </si>
  <si>
    <t>1013 hPa</t>
  </si>
  <si>
    <t>0 mm</t>
  </si>
  <si>
    <t>13 km/h</t>
  </si>
  <si>
    <t>Wind</t>
  </si>
  <si>
    <t>Humidity</t>
  </si>
  <si>
    <t>12:00 - 14:00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</si>
</sst>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#,##0;[Red]\-&quot;R&quot;#,##0"/>
    <numFmt numFmtId="165" formatCode="0.0000"/>
  </numFmts>
  <fonts count="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vertAlign val="superscript"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-0.249977111117893"/>
        <bgColor theme="9" tint="0.79998168889431442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theme="9" tint="0.79998168889431442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030A0"/>
        <bgColor theme="9" tint="0.79998168889431442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00B0F0"/>
        <bgColor theme="9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FF00"/>
        <bgColor theme="9" tint="0.79998168889431442"/>
      </patternFill>
    </fill>
    <fill>
      <patternFill patternType="solid">
        <fgColor rgb="FFBFBFBF"/>
        <bgColor indexed="64"/>
      </patternFill>
    </fill>
  </fills>
  <borders count="20">
    <border>
      <left/>
      <right/>
      <top/>
      <bottom/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 applyAlignment="1">
      <alignment horizontal="center"/>
    </xf>
    <xf numFmtId="0" fontId="0" fillId="6" borderId="0" xfId="0" applyFill="1"/>
    <xf numFmtId="0" fontId="0" fillId="7" borderId="0" xfId="0" applyFill="1"/>
    <xf numFmtId="0" fontId="0" fillId="8" borderId="1" xfId="0" applyFill="1" applyBorder="1"/>
    <xf numFmtId="0" fontId="0" fillId="0" borderId="1" xfId="0" applyBorder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0" borderId="0" xfId="0" applyAlignment="1">
      <alignment horizontal="center"/>
    </xf>
    <xf numFmtId="0" fontId="0" fillId="8" borderId="0" xfId="0" applyFill="1"/>
    <xf numFmtId="0" fontId="0" fillId="12" borderId="0" xfId="0" applyFill="1"/>
    <xf numFmtId="0" fontId="0" fillId="8" borderId="2" xfId="0" applyFill="1" applyBorder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7" borderId="0" xfId="0" applyFill="1" applyAlignment="1">
      <alignment horizontal="right"/>
    </xf>
    <xf numFmtId="49" fontId="0" fillId="0" borderId="0" xfId="0" applyNumberFormat="1" applyAlignment="1">
      <alignment horizontal="right" vertical="center"/>
    </xf>
    <xf numFmtId="0" fontId="0" fillId="15" borderId="0" xfId="0" applyFill="1" applyAlignment="1">
      <alignment horizontal="right"/>
    </xf>
    <xf numFmtId="0" fontId="0" fillId="7" borderId="0" xfId="0" applyFill="1" applyAlignment="1">
      <alignment horizontal="center" vertical="center" wrapText="1"/>
    </xf>
    <xf numFmtId="49" fontId="0" fillId="7" borderId="0" xfId="0" applyNumberFormat="1" applyFill="1" applyAlignment="1">
      <alignment horizontal="right" vertical="center"/>
    </xf>
    <xf numFmtId="0" fontId="0" fillId="19" borderId="0" xfId="0" applyFill="1"/>
    <xf numFmtId="0" fontId="0" fillId="18" borderId="0" xfId="0" applyFill="1"/>
    <xf numFmtId="0" fontId="0" fillId="7" borderId="0" xfId="0" applyFill="1" applyAlignment="1">
      <alignment horizontal="center"/>
    </xf>
    <xf numFmtId="0" fontId="0" fillId="7" borderId="0" xfId="0" applyFill="1" applyAlignment="1">
      <alignment horizontal="right" vertical="center"/>
    </xf>
    <xf numFmtId="0" fontId="0" fillId="18" borderId="0" xfId="0" applyFill="1" applyAlignment="1">
      <alignment horizontal="right" vertical="center"/>
    </xf>
    <xf numFmtId="0" fontId="0" fillId="18" borderId="0" xfId="0" applyFill="1" applyAlignment="1">
      <alignment horizontal="right"/>
    </xf>
    <xf numFmtId="0" fontId="3" fillId="24" borderId="0" xfId="0" applyFont="1" applyFill="1"/>
    <xf numFmtId="164" fontId="0" fillId="0" borderId="0" xfId="0" applyNumberFormat="1"/>
    <xf numFmtId="0" fontId="3" fillId="25" borderId="0" xfId="0" applyFont="1" applyFill="1"/>
    <xf numFmtId="0" fontId="0" fillId="0" borderId="0" xfId="0" applyAlignment="1">
      <alignment vertical="center"/>
    </xf>
    <xf numFmtId="0" fontId="3" fillId="30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2" borderId="3" xfId="0" applyFill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22" borderId="3" xfId="0" applyNumberFormat="1" applyFill="1" applyBorder="1" applyAlignment="1">
      <alignment horizontal="center" vertical="center"/>
    </xf>
    <xf numFmtId="0" fontId="0" fillId="31" borderId="0" xfId="0" applyFill="1"/>
    <xf numFmtId="165" fontId="0" fillId="0" borderId="4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 wrapText="1"/>
    </xf>
    <xf numFmtId="0" fontId="3" fillId="3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 wrapText="1"/>
    </xf>
    <xf numFmtId="0" fontId="3" fillId="34" borderId="0" xfId="0" applyFont="1" applyFill="1"/>
    <xf numFmtId="0" fontId="3" fillId="31" borderId="0" xfId="0" applyFont="1" applyFill="1"/>
    <xf numFmtId="0" fontId="4" fillId="35" borderId="10" xfId="0" applyFont="1" applyFill="1" applyBorder="1" applyAlignment="1">
      <alignment horizontal="center" vertical="center"/>
    </xf>
    <xf numFmtId="0" fontId="4" fillId="35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6" fontId="6" fillId="0" borderId="14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9" fontId="3" fillId="30" borderId="3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6" fillId="0" borderId="18" xfId="0" applyFont="1" applyBorder="1" applyAlignment="1">
      <alignment horizontal="center" vertical="center" wrapText="1"/>
    </xf>
    <xf numFmtId="49" fontId="4" fillId="35" borderId="10" xfId="0" applyNumberFormat="1" applyFont="1" applyFill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 wrapText="1"/>
    </xf>
    <xf numFmtId="9" fontId="0" fillId="0" borderId="3" xfId="0" applyNumberFormat="1" applyBorder="1" applyAlignment="1">
      <alignment horizontal="center" vertical="center"/>
    </xf>
    <xf numFmtId="49" fontId="3" fillId="32" borderId="3" xfId="0" applyNumberFormat="1" applyFont="1" applyFill="1" applyBorder="1" applyAlignment="1">
      <alignment vertical="center"/>
    </xf>
    <xf numFmtId="49" fontId="3" fillId="32" borderId="3" xfId="0" applyNumberFormat="1" applyFont="1" applyFill="1" applyBorder="1"/>
    <xf numFmtId="0" fontId="1" fillId="5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16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0" fillId="10" borderId="0" xfId="0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31" borderId="0" xfId="0" applyFill="1" applyAlignment="1">
      <alignment horizontal="center" vertical="center"/>
    </xf>
    <xf numFmtId="0" fontId="3" fillId="20" borderId="0" xfId="0" applyFont="1" applyFill="1" applyAlignment="1">
      <alignment horizontal="center" vertical="center"/>
    </xf>
    <xf numFmtId="0" fontId="3" fillId="17" borderId="0" xfId="0" applyFont="1" applyFill="1" applyAlignment="1">
      <alignment horizontal="center" vertical="center"/>
    </xf>
    <xf numFmtId="0" fontId="3" fillId="18" borderId="0" xfId="0" applyFont="1" applyFill="1" applyAlignment="1">
      <alignment horizontal="center" vertical="center"/>
    </xf>
    <xf numFmtId="0" fontId="3" fillId="19" borderId="0" xfId="0" applyFont="1" applyFill="1" applyAlignment="1">
      <alignment horizontal="center" vertical="center"/>
    </xf>
    <xf numFmtId="0" fontId="1" fillId="33" borderId="0" xfId="0" applyFont="1" applyFill="1" applyAlignment="1">
      <alignment horizontal="center" vertical="center"/>
    </xf>
    <xf numFmtId="0" fontId="0" fillId="12" borderId="0" xfId="0" applyFill="1" applyAlignment="1">
      <alignment horizontal="center" vertical="center"/>
    </xf>
    <xf numFmtId="0" fontId="0" fillId="21" borderId="0" xfId="0" applyFill="1" applyAlignment="1">
      <alignment horizontal="center" vertical="center"/>
    </xf>
    <xf numFmtId="0" fontId="0" fillId="22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3" borderId="0" xfId="0" applyFill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27" borderId="0" xfId="0" applyFont="1" applyFill="1" applyAlignment="1">
      <alignment horizontal="center" vertical="center"/>
    </xf>
    <xf numFmtId="0" fontId="0" fillId="17" borderId="0" xfId="0" applyFill="1" applyAlignment="1">
      <alignment horizontal="center" vertical="center" wrapText="1"/>
    </xf>
    <xf numFmtId="0" fontId="0" fillId="18" borderId="0" xfId="0" applyFill="1" applyAlignment="1">
      <alignment horizontal="center" vertical="center"/>
    </xf>
    <xf numFmtId="0" fontId="0" fillId="19" borderId="0" xfId="0" applyFill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3" fillId="26" borderId="0" xfId="0" applyFont="1" applyFill="1" applyAlignment="1">
      <alignment horizontal="center" vertical="center"/>
    </xf>
    <xf numFmtId="0" fontId="3" fillId="28" borderId="0" xfId="0" applyFont="1" applyFill="1" applyAlignment="1">
      <alignment horizontal="center" vertical="center"/>
    </xf>
    <xf numFmtId="0" fontId="3" fillId="29" borderId="0" xfId="0" applyFont="1" applyFill="1" applyAlignment="1">
      <alignment horizontal="center" vertical="center"/>
    </xf>
    <xf numFmtId="0" fontId="0" fillId="20" borderId="0" xfId="0" applyFill="1" applyAlignment="1">
      <alignment horizontal="center" vertical="center"/>
    </xf>
    <xf numFmtId="0" fontId="0" fillId="20" borderId="0" xfId="0" applyFill="1" applyAlignment="1">
      <alignment horizontal="center"/>
    </xf>
    <xf numFmtId="0" fontId="0" fillId="17" borderId="0" xfId="0" applyFill="1" applyAlignment="1">
      <alignment horizontal="center"/>
    </xf>
    <xf numFmtId="0" fontId="0" fillId="19" borderId="0" xfId="0" applyFill="1" applyAlignment="1">
      <alignment horizontal="center"/>
    </xf>
    <xf numFmtId="0" fontId="0" fillId="27" borderId="0" xfId="0" applyFill="1" applyAlignment="1">
      <alignment horizontal="center" vertical="center"/>
    </xf>
    <xf numFmtId="0" fontId="0" fillId="26" borderId="0" xfId="0" applyFill="1" applyAlignment="1">
      <alignment horizontal="center" vertical="center"/>
    </xf>
    <xf numFmtId="0" fontId="0" fillId="29" borderId="0" xfId="0" applyFill="1" applyAlignment="1">
      <alignment horizontal="center" vertical="center"/>
    </xf>
    <xf numFmtId="0" fontId="0" fillId="28" borderId="0" xfId="0" applyFill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CalTar2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6546150481189851"/>
                  <c:y val="4.2129629629629626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Calibration!$A$5:$H$5</c:f>
              <c:numCache>
                <c:formatCode>General</c:formatCode>
                <c:ptCount val="8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</c:numCache>
            </c:numRef>
          </c:xVal>
          <c:yVal>
            <c:numRef>
              <c:f>Calibration!$A$4:$H$4</c:f>
              <c:numCache>
                <c:formatCode>General</c:formatCode>
                <c:ptCount val="8"/>
                <c:pt idx="0">
                  <c:v>0</c:v>
                </c:pt>
                <c:pt idx="1">
                  <c:v>0.48228782415392601</c:v>
                </c:pt>
                <c:pt idx="2">
                  <c:v>0.928907334804569</c:v>
                </c:pt>
                <c:pt idx="3">
                  <c:v>1.37096965312969</c:v>
                </c:pt>
                <c:pt idx="4">
                  <c:v>1.83326530456536</c:v>
                </c:pt>
                <c:pt idx="5">
                  <c:v>2.29018497467094</c:v>
                </c:pt>
                <c:pt idx="6">
                  <c:v>2.71586728095851</c:v>
                </c:pt>
                <c:pt idx="7">
                  <c:v>3.29698991774691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2D-4BDB-91F6-FEF297655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3018975"/>
        <c:axId val="2003019807"/>
      </c:scatterChart>
      <c:valAx>
        <c:axId val="2003018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3019807"/>
        <c:crosses val="autoZero"/>
        <c:crossBetween val="midCat"/>
      </c:valAx>
      <c:valAx>
        <c:axId val="2003019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30189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First Order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9720253718285213"/>
                  <c:y val="4.122302420530767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cat>
            <c:numRef>
              <c:f>'Reaction Order'!$C$4:$R$4</c:f>
              <c:numCache>
                <c:formatCode>General</c:formatCode>
                <c:ptCount val="1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</c:numCache>
            </c:numRef>
          </c:cat>
          <c:val>
            <c:numRef>
              <c:f>'Reaction Order'!$C$8:$R$8</c:f>
              <c:numCache>
                <c:formatCode>General</c:formatCode>
                <c:ptCount val="16"/>
                <c:pt idx="0">
                  <c:v>0</c:v>
                </c:pt>
                <c:pt idx="1">
                  <c:v>-0.15518207674776077</c:v>
                </c:pt>
                <c:pt idx="2">
                  <c:v>-0.33195665783632861</c:v>
                </c:pt>
                <c:pt idx="3">
                  <c:v>-0.51606471756753558</c:v>
                </c:pt>
                <c:pt idx="4">
                  <c:v>-0.66913070859232038</c:v>
                </c:pt>
                <c:pt idx="5">
                  <c:v>-0.83211427300529817</c:v>
                </c:pt>
                <c:pt idx="6">
                  <c:v>-1.0363014901813137</c:v>
                </c:pt>
                <c:pt idx="7">
                  <c:v>-1.166056088246695</c:v>
                </c:pt>
                <c:pt idx="8">
                  <c:v>-1.3117330236469336</c:v>
                </c:pt>
                <c:pt idx="9">
                  <c:v>-1.4896748088962448</c:v>
                </c:pt>
                <c:pt idx="10">
                  <c:v>-1.6294097532101903</c:v>
                </c:pt>
                <c:pt idx="11">
                  <c:v>-1.7651106561793826</c:v>
                </c:pt>
                <c:pt idx="12">
                  <c:v>-1.8282386866148435</c:v>
                </c:pt>
                <c:pt idx="13">
                  <c:v>-1.9350319083797141</c:v>
                </c:pt>
                <c:pt idx="14">
                  <c:v>-1.9986904891661792</c:v>
                </c:pt>
                <c:pt idx="15">
                  <c:v>-2.0665666057881893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6E-4450-A738-E0D3E16888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35360"/>
        <c:axId val="81533280"/>
      </c:lineChart>
      <c:catAx>
        <c:axId val="81535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533280"/>
        <c:crosses val="autoZero"/>
        <c:auto val="1"/>
        <c:lblAlgn val="ctr"/>
        <c:lblOffset val="100"/>
        <c:noMultiLvlLbl val="0"/>
      </c:catAx>
      <c:valAx>
        <c:axId val="8153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535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Second Order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3504286964129484"/>
                  <c:y val="-3.22521143190434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cat>
            <c:numRef>
              <c:f>'Reaction Order'!$C$4:$R$4</c:f>
              <c:numCache>
                <c:formatCode>General</c:formatCode>
                <c:ptCount val="1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</c:numCache>
            </c:numRef>
          </c:cat>
          <c:val>
            <c:numRef>
              <c:f>'Reaction Order'!$C$11:$R$11</c:f>
              <c:numCache>
                <c:formatCode>General</c:formatCode>
                <c:ptCount val="16"/>
                <c:pt idx="0">
                  <c:v>1</c:v>
                </c:pt>
                <c:pt idx="1">
                  <c:v>1.1678705838254193</c:v>
                </c:pt>
                <c:pt idx="2">
                  <c:v>1.3936924415575325</c:v>
                </c:pt>
                <c:pt idx="3">
                  <c:v>1.6754214030868309</c:v>
                </c:pt>
                <c:pt idx="4">
                  <c:v>1.9525392570875011</c:v>
                </c:pt>
                <c:pt idx="5">
                  <c:v>2.2981725715233567</c:v>
                </c:pt>
                <c:pt idx="6">
                  <c:v>2.8187724540051864</c:v>
                </c:pt>
                <c:pt idx="7">
                  <c:v>3.2093104091278843</c:v>
                </c:pt>
                <c:pt idx="8">
                  <c:v>3.7126021676167995</c:v>
                </c:pt>
                <c:pt idx="9">
                  <c:v>4.4356528495987142</c:v>
                </c:pt>
                <c:pt idx="10">
                  <c:v>5.1008630617663258</c:v>
                </c:pt>
                <c:pt idx="11">
                  <c:v>5.8422187999304596</c:v>
                </c:pt>
                <c:pt idx="12">
                  <c:v>6.2229164942960482</c:v>
                </c:pt>
                <c:pt idx="13">
                  <c:v>6.9242649939300289</c:v>
                </c:pt>
                <c:pt idx="14">
                  <c:v>7.3793863825983559</c:v>
                </c:pt>
                <c:pt idx="15">
                  <c:v>7.8976607322986592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86-40C6-BDA2-C2D6945E4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4749440"/>
        <c:axId val="2104749024"/>
      </c:lineChart>
      <c:catAx>
        <c:axId val="2104749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4749024"/>
        <c:crosses val="autoZero"/>
        <c:auto val="1"/>
        <c:lblAlgn val="ctr"/>
        <c:lblOffset val="100"/>
        <c:noMultiLvlLbl val="0"/>
      </c:catAx>
      <c:valAx>
        <c:axId val="210474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4749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Repeatability</a:t>
            </a:r>
            <a:r>
              <a:rPr lang="en-ZA" baseline="0"/>
              <a:t> Test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1a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Ct_C0!$D$1:$V$1</c:f>
              <c:numCache>
                <c:formatCode>General</c:formatCode>
                <c:ptCount val="19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</c:numCache>
            </c:numRef>
          </c:xVal>
          <c:yVal>
            <c:numRef>
              <c:f>Ct_C0!$D$16:$S$16</c:f>
              <c:numCache>
                <c:formatCode>General</c:formatCode>
                <c:ptCount val="16"/>
                <c:pt idx="0">
                  <c:v>1</c:v>
                </c:pt>
                <c:pt idx="1">
                  <c:v>0.85625925838841599</c:v>
                </c:pt>
                <c:pt idx="2">
                  <c:v>0.71751842098134777</c:v>
                </c:pt>
                <c:pt idx="3">
                  <c:v>0.59686476378872766</c:v>
                </c:pt>
                <c:pt idx="4">
                  <c:v>0.51215359505326763</c:v>
                </c:pt>
                <c:pt idx="5">
                  <c:v>0.43512833300292342</c:v>
                </c:pt>
                <c:pt idx="6">
                  <c:v>0.35476435800240019</c:v>
                </c:pt>
                <c:pt idx="7">
                  <c:v>0.31159341806134155</c:v>
                </c:pt>
                <c:pt idx="8">
                  <c:v>0.26935285679745263</c:v>
                </c:pt>
                <c:pt idx="9">
                  <c:v>0.22544595663983674</c:v>
                </c:pt>
                <c:pt idx="10">
                  <c:v>0.19604525506585943</c:v>
                </c:pt>
                <c:pt idx="11">
                  <c:v>0.17116784465722221</c:v>
                </c:pt>
                <c:pt idx="12">
                  <c:v>0.16069635530488063</c:v>
                </c:pt>
                <c:pt idx="13">
                  <c:v>0.14441966055265407</c:v>
                </c:pt>
                <c:pt idx="14">
                  <c:v>0.13551262234460881</c:v>
                </c:pt>
                <c:pt idx="15">
                  <c:v>0.12661977184083778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5F1-47C8-8DAA-6DDAD811D275}"/>
            </c:ext>
          </c:extLst>
        </c:ser>
        <c:ser>
          <c:idx val="3"/>
          <c:order val="1"/>
          <c:tx>
            <c:v>2a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Ct_C0!$D$1:$T$1</c:f>
              <c:numCache>
                <c:formatCode>General</c:formatCode>
                <c:ptCount val="1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</c:numCache>
            </c:numRef>
          </c:xVal>
          <c:yVal>
            <c:numRef>
              <c:f>Ct_C0!$D$20:$S$20</c:f>
              <c:numCache>
                <c:formatCode>General</c:formatCode>
                <c:ptCount val="16"/>
                <c:pt idx="0">
                  <c:v>1</c:v>
                </c:pt>
                <c:pt idx="1">
                  <c:v>0.853393049369782</c:v>
                </c:pt>
                <c:pt idx="2">
                  <c:v>0.69817244502117859</c:v>
                </c:pt>
                <c:pt idx="3">
                  <c:v>0.58438494020586795</c:v>
                </c:pt>
                <c:pt idx="4">
                  <c:v>0.47865558199899416</c:v>
                </c:pt>
                <c:pt idx="5">
                  <c:v>0.38572987375354667</c:v>
                </c:pt>
                <c:pt idx="6">
                  <c:v>0.32779342852701071</c:v>
                </c:pt>
                <c:pt idx="7">
                  <c:v>0.27061045907104325</c:v>
                </c:pt>
                <c:pt idx="8">
                  <c:v>0.24334830556243442</c:v>
                </c:pt>
                <c:pt idx="9">
                  <c:v>0.18774997898571469</c:v>
                </c:pt>
                <c:pt idx="10">
                  <c:v>0.16517113490975249</c:v>
                </c:pt>
                <c:pt idx="11">
                  <c:v>0.16364743492371531</c:v>
                </c:pt>
                <c:pt idx="12">
                  <c:v>0.12844656960112988</c:v>
                </c:pt>
                <c:pt idx="13">
                  <c:v>0.12609513644823925</c:v>
                </c:pt>
                <c:pt idx="14">
                  <c:v>0.14876370980706488</c:v>
                </c:pt>
                <c:pt idx="15">
                  <c:v>0.12459982711878645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5F1-47C8-8DAA-6DDAD811D275}"/>
            </c:ext>
          </c:extLst>
        </c:ser>
        <c:ser>
          <c:idx val="5"/>
          <c:order val="2"/>
          <c:tx>
            <c:v>3a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Ct_C0!$D$1:$S$1</c:f>
              <c:numCache>
                <c:formatCode>General</c:formatCode>
                <c:ptCount val="1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</c:numCache>
            </c:numRef>
          </c:xVal>
          <c:yVal>
            <c:numRef>
              <c:f>Ct_C0!$D$23:$S$23</c:f>
              <c:numCache>
                <c:formatCode>General</c:formatCode>
                <c:ptCount val="16"/>
                <c:pt idx="0">
                  <c:v>1</c:v>
                </c:pt>
                <c:pt idx="1">
                  <c:v>0.87248270941896278</c:v>
                </c:pt>
                <c:pt idx="2">
                  <c:v>0.68167374441289219</c:v>
                </c:pt>
                <c:pt idx="3">
                  <c:v>0.59737114481344766</c:v>
                </c:pt>
                <c:pt idx="4">
                  <c:v>0.46797523157319598</c:v>
                </c:pt>
                <c:pt idx="5">
                  <c:v>0.37778462973527788</c:v>
                </c:pt>
                <c:pt idx="6">
                  <c:v>0.3228371806062072</c:v>
                </c:pt>
                <c:pt idx="7">
                  <c:v>0.27299374593462444</c:v>
                </c:pt>
                <c:pt idx="8">
                  <c:v>0.23191228609998729</c:v>
                </c:pt>
                <c:pt idx="9">
                  <c:v>0.20037285380946626</c:v>
                </c:pt>
                <c:pt idx="10">
                  <c:v>0.18245852902125337</c:v>
                </c:pt>
                <c:pt idx="11">
                  <c:v>0.16820494153751037</c:v>
                </c:pt>
                <c:pt idx="12">
                  <c:v>0.14632619440125361</c:v>
                </c:pt>
                <c:pt idx="13">
                  <c:v>0.16204623517501718</c:v>
                </c:pt>
                <c:pt idx="14">
                  <c:v>0.14954358444403063</c:v>
                </c:pt>
                <c:pt idx="15">
                  <c:v>0.15621799604739117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5F1-47C8-8DAA-6DDAD811D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3123727"/>
        <c:axId val="923126223"/>
      </c:scatterChart>
      <c:valAx>
        <c:axId val="923123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3126223"/>
        <c:crosses val="autoZero"/>
        <c:crossBetween val="midCat"/>
      </c:valAx>
      <c:valAx>
        <c:axId val="923126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31237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Activation Energy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0769048170449282"/>
                  <c:y val="-0.164228638086905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cat>
            <c:numRef>
              <c:f>'Activation E'!$M$6:$M$8</c:f>
              <c:numCache>
                <c:formatCode>General</c:formatCode>
                <c:ptCount val="3"/>
                <c:pt idx="0">
                  <c:v>3.3540164346805303E-3</c:v>
                </c:pt>
                <c:pt idx="1">
                  <c:v>3.1933578157432542E-3</c:v>
                </c:pt>
                <c:pt idx="2">
                  <c:v>3.0016509079993999E-3</c:v>
                </c:pt>
              </c:numCache>
            </c:numRef>
          </c:cat>
          <c:val>
            <c:numRef>
              <c:f>'Activation E'!$L$6:$L$8</c:f>
              <c:numCache>
                <c:formatCode>General</c:formatCode>
                <c:ptCount val="3"/>
                <c:pt idx="0">
                  <c:v>-6.4928660799145002</c:v>
                </c:pt>
                <c:pt idx="1">
                  <c:v>-5.65868398690451</c:v>
                </c:pt>
                <c:pt idx="2">
                  <c:v>-5.181811161700737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D8-4B46-9A6E-545BE10D2B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8702368"/>
        <c:axId val="2013274640"/>
      </c:lineChart>
      <c:catAx>
        <c:axId val="200870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3274640"/>
        <c:crosses val="autoZero"/>
        <c:auto val="1"/>
        <c:lblAlgn val="ctr"/>
        <c:lblOffset val="100"/>
        <c:noMultiLvlLbl val="0"/>
      </c:catAx>
      <c:valAx>
        <c:axId val="2013274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8702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'Activation E'!$M$6:$M$8</c:f>
              <c:numCache>
                <c:formatCode>General</c:formatCode>
                <c:ptCount val="3"/>
                <c:pt idx="0">
                  <c:v>3.3540164346805303E-3</c:v>
                </c:pt>
                <c:pt idx="1">
                  <c:v>3.1933578157432542E-3</c:v>
                </c:pt>
                <c:pt idx="2">
                  <c:v>3.0016509079993999E-3</c:v>
                </c:pt>
              </c:numCache>
            </c:numRef>
          </c:cat>
          <c:val>
            <c:numRef>
              <c:f>'Activation E'!$K$6:$K$8</c:f>
              <c:numCache>
                <c:formatCode>General</c:formatCode>
                <c:ptCount val="3"/>
                <c:pt idx="0">
                  <c:v>-2.3985215176923993</c:v>
                </c:pt>
                <c:pt idx="1">
                  <c:v>-1.5643394246824096</c:v>
                </c:pt>
                <c:pt idx="2">
                  <c:v>-1.0874665994786366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66-478C-84E5-3EFAF3EFD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167663"/>
        <c:axId val="160168495"/>
      </c:lineChart>
      <c:catAx>
        <c:axId val="160167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168495"/>
        <c:crosses val="autoZero"/>
        <c:auto val="1"/>
        <c:lblAlgn val="ctr"/>
        <c:lblOffset val="100"/>
        <c:noMultiLvlLbl val="0"/>
      </c:catAx>
      <c:valAx>
        <c:axId val="160168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1676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12</xdr:row>
      <xdr:rowOff>23812</xdr:rowOff>
    </xdr:from>
    <xdr:to>
      <xdr:col>10</xdr:col>
      <xdr:colOff>238125</xdr:colOff>
      <xdr:row>26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DB541A-AD2B-41ED-A914-CD9395ED7C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472440</xdr:colOff>
      <xdr:row>11</xdr:row>
      <xdr:rowOff>167640</xdr:rowOff>
    </xdr:from>
    <xdr:to>
      <xdr:col>7</xdr:col>
      <xdr:colOff>563880</xdr:colOff>
      <xdr:row>26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EB9259-F93B-E855-0B1E-D4FE15F079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121920</xdr:colOff>
      <xdr:row>11</xdr:row>
      <xdr:rowOff>121920</xdr:rowOff>
    </xdr:from>
    <xdr:to>
      <xdr:col>15</xdr:col>
      <xdr:colOff>426720</xdr:colOff>
      <xdr:row>26</xdr:row>
      <xdr:rowOff>121920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4B421D-EC91-E772-56C7-9B057D7A59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151243</xdr:colOff>
      <xdr:row>79</xdr:row>
      <xdr:rowOff>145939</xdr:rowOff>
    </xdr:from>
    <xdr:to>
      <xdr:col>17</xdr:col>
      <xdr:colOff>536653</xdr:colOff>
      <xdr:row>104</xdr:row>
      <xdr:rowOff>144221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20A895-A194-4D91-A32E-8ECAD1D098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388620</xdr:colOff>
      <xdr:row>13</xdr:row>
      <xdr:rowOff>121920</xdr:rowOff>
    </xdr:from>
    <xdr:to>
      <xdr:col>10</xdr:col>
      <xdr:colOff>678180</xdr:colOff>
      <xdr:row>28</xdr:row>
      <xdr:rowOff>121920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E53B2A-44C3-B68F-D002-DF19475877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236220</xdr:colOff>
      <xdr:row>8</xdr:row>
      <xdr:rowOff>175260</xdr:rowOff>
    </xdr:from>
    <xdr:to>
      <xdr:col>18</xdr:col>
      <xdr:colOff>106680</xdr:colOff>
      <xdr:row>23</xdr:row>
      <xdr:rowOff>175260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BC03D4C-9E58-782F-1F6F-D33A6446B7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B8649-6941-4512-8961-20BE57F34244}">
  <dimension ref="A1:J43"/>
  <sheetViews>
    <sheetView workbookViewId="0">
      <selection activeCell="B32" sqref="B32"/>
    </sheetView>
  </sheetViews>
  <sheetFormatPr baseColWidth="10" defaultColWidth="8.83203125" defaultRowHeight="15" x14ac:dyDescent="0.2"/>
  <cols>
    <col min="1" max="1" width="26.1640625" bestFit="1" customWidth="1"/>
    <col min="2" max="3" width="29.1640625" bestFit="1" customWidth="1"/>
    <col min="4" max="4" width="14.5" bestFit="1" customWidth="1"/>
    <col min="5" max="5" width="25.5" bestFit="1" customWidth="1"/>
    <col min="6" max="6" width="10.33203125" bestFit="1" customWidth="1"/>
    <col min="10" max="10" width="38.6640625" bestFit="1" customWidth="1"/>
  </cols>
  <sheetData>
    <row r="1" spans="1:10" x14ac:dyDescent="0.2">
      <c r="A1" s="76" t="s">
        <v>1</v>
      </c>
      <c r="B1" s="76"/>
      <c r="C1" s="76"/>
      <c r="D1" s="76"/>
      <c r="E1" s="76"/>
      <c r="J1" t="s">
        <v>13</v>
      </c>
    </row>
    <row r="2" spans="1:10" x14ac:dyDescent="0.2">
      <c r="A2" t="s">
        <v>6</v>
      </c>
      <c r="B2" t="s">
        <v>7</v>
      </c>
      <c r="C2" t="s">
        <v>4</v>
      </c>
      <c r="D2" t="s">
        <v>5</v>
      </c>
      <c r="E2" t="s">
        <v>15</v>
      </c>
      <c r="J2" t="s">
        <v>12</v>
      </c>
    </row>
    <row r="3" spans="1:10" x14ac:dyDescent="0.2">
      <c r="A3">
        <v>0.5</v>
      </c>
      <c r="B3">
        <v>10</v>
      </c>
      <c r="C3">
        <v>25</v>
      </c>
      <c r="D3" t="s">
        <v>9</v>
      </c>
      <c r="J3" t="s">
        <v>14</v>
      </c>
    </row>
    <row r="4" spans="1:10" x14ac:dyDescent="0.2">
      <c r="A4">
        <v>1</v>
      </c>
      <c r="B4">
        <v>20</v>
      </c>
      <c r="C4">
        <v>50</v>
      </c>
      <c r="D4">
        <v>7</v>
      </c>
    </row>
    <row r="5" spans="1:10" x14ac:dyDescent="0.2">
      <c r="A5">
        <v>2</v>
      </c>
      <c r="B5">
        <v>30</v>
      </c>
      <c r="C5">
        <v>75</v>
      </c>
      <c r="D5">
        <v>11</v>
      </c>
    </row>
    <row r="6" spans="1:10" x14ac:dyDescent="0.2">
      <c r="I6" s="3" t="s">
        <v>11</v>
      </c>
    </row>
    <row r="7" spans="1:10" x14ac:dyDescent="0.2">
      <c r="A7" s="2" t="s">
        <v>10</v>
      </c>
      <c r="B7" s="2" t="s">
        <v>0</v>
      </c>
      <c r="C7" s="2" t="s">
        <v>6</v>
      </c>
      <c r="D7" s="2" t="s">
        <v>7</v>
      </c>
      <c r="E7" s="2" t="s">
        <v>4</v>
      </c>
      <c r="F7" s="2" t="s">
        <v>5</v>
      </c>
    </row>
    <row r="8" spans="1:10" x14ac:dyDescent="0.2">
      <c r="A8" s="77" t="s">
        <v>2</v>
      </c>
      <c r="B8" s="3">
        <v>1</v>
      </c>
      <c r="C8">
        <v>0.5</v>
      </c>
      <c r="D8">
        <v>10</v>
      </c>
      <c r="E8">
        <v>25</v>
      </c>
      <c r="F8" s="1" t="s">
        <v>8</v>
      </c>
    </row>
    <row r="9" spans="1:10" x14ac:dyDescent="0.2">
      <c r="A9" s="77"/>
      <c r="B9" s="3">
        <v>2</v>
      </c>
      <c r="C9">
        <v>0.5</v>
      </c>
      <c r="D9">
        <v>10</v>
      </c>
      <c r="E9">
        <v>25</v>
      </c>
      <c r="F9" s="1" t="s">
        <v>8</v>
      </c>
    </row>
    <row r="10" spans="1:10" x14ac:dyDescent="0.2">
      <c r="A10" s="77"/>
      <c r="B10" s="3">
        <v>3</v>
      </c>
      <c r="C10">
        <v>0.5</v>
      </c>
      <c r="D10">
        <v>10</v>
      </c>
      <c r="E10">
        <v>25</v>
      </c>
      <c r="F10" s="1" t="s">
        <v>8</v>
      </c>
    </row>
    <row r="11" spans="1:10" x14ac:dyDescent="0.2">
      <c r="A11" s="77"/>
      <c r="B11">
        <v>4</v>
      </c>
      <c r="C11">
        <v>1</v>
      </c>
      <c r="D11">
        <v>10</v>
      </c>
      <c r="E11">
        <v>25</v>
      </c>
      <c r="F11" s="1" t="s">
        <v>8</v>
      </c>
    </row>
    <row r="12" spans="1:10" x14ac:dyDescent="0.2">
      <c r="A12" s="77"/>
      <c r="B12">
        <v>5</v>
      </c>
      <c r="C12">
        <v>1</v>
      </c>
      <c r="D12">
        <v>10</v>
      </c>
      <c r="E12">
        <v>25</v>
      </c>
      <c r="F12" s="1" t="s">
        <v>8</v>
      </c>
    </row>
    <row r="13" spans="1:10" x14ac:dyDescent="0.2">
      <c r="A13" s="77"/>
      <c r="B13">
        <v>6</v>
      </c>
      <c r="C13">
        <v>1</v>
      </c>
      <c r="D13">
        <v>10</v>
      </c>
      <c r="E13">
        <v>25</v>
      </c>
      <c r="F13" s="1" t="s">
        <v>8</v>
      </c>
    </row>
    <row r="14" spans="1:10" x14ac:dyDescent="0.2">
      <c r="A14" s="77"/>
      <c r="B14">
        <v>7</v>
      </c>
      <c r="C14">
        <v>0.2</v>
      </c>
      <c r="D14">
        <v>10</v>
      </c>
      <c r="E14">
        <v>25</v>
      </c>
      <c r="F14" s="1" t="s">
        <v>8</v>
      </c>
    </row>
    <row r="15" spans="1:10" x14ac:dyDescent="0.2">
      <c r="A15" s="77"/>
      <c r="B15">
        <v>8</v>
      </c>
      <c r="C15">
        <v>0.2</v>
      </c>
      <c r="D15">
        <v>10</v>
      </c>
      <c r="E15">
        <v>25</v>
      </c>
      <c r="F15" s="1" t="s">
        <v>8</v>
      </c>
    </row>
    <row r="16" spans="1:10" x14ac:dyDescent="0.2">
      <c r="A16" s="77"/>
      <c r="B16">
        <v>9</v>
      </c>
      <c r="C16">
        <v>0.2</v>
      </c>
      <c r="D16">
        <v>10</v>
      </c>
      <c r="E16">
        <v>25</v>
      </c>
      <c r="F16" s="1" t="s">
        <v>8</v>
      </c>
    </row>
    <row r="17" spans="1:6" x14ac:dyDescent="0.2">
      <c r="A17" s="78" t="s">
        <v>3</v>
      </c>
      <c r="B17">
        <v>10</v>
      </c>
      <c r="C17">
        <v>0.5</v>
      </c>
      <c r="D17">
        <v>5</v>
      </c>
      <c r="E17">
        <v>25</v>
      </c>
      <c r="F17" s="1" t="s">
        <v>8</v>
      </c>
    </row>
    <row r="18" spans="1:6" x14ac:dyDescent="0.2">
      <c r="A18" s="78"/>
      <c r="B18">
        <v>11</v>
      </c>
      <c r="C18">
        <v>0.5</v>
      </c>
      <c r="D18">
        <v>5</v>
      </c>
      <c r="E18">
        <v>25</v>
      </c>
      <c r="F18" s="1" t="s">
        <v>8</v>
      </c>
    </row>
    <row r="19" spans="1:6" x14ac:dyDescent="0.2">
      <c r="A19" s="78"/>
      <c r="B19" s="4">
        <v>12</v>
      </c>
      <c r="C19">
        <v>0.5</v>
      </c>
      <c r="D19">
        <v>5</v>
      </c>
      <c r="E19">
        <v>25</v>
      </c>
      <c r="F19" s="1" t="s">
        <v>8</v>
      </c>
    </row>
    <row r="20" spans="1:6" x14ac:dyDescent="0.2">
      <c r="A20" s="78"/>
      <c r="B20" s="3">
        <v>13</v>
      </c>
      <c r="C20">
        <v>0.5</v>
      </c>
      <c r="D20">
        <v>10</v>
      </c>
      <c r="E20">
        <v>25</v>
      </c>
      <c r="F20" s="1" t="s">
        <v>8</v>
      </c>
    </row>
    <row r="21" spans="1:6" x14ac:dyDescent="0.2">
      <c r="A21" s="78"/>
      <c r="B21" s="3">
        <v>14</v>
      </c>
      <c r="C21">
        <v>0.5</v>
      </c>
      <c r="D21">
        <v>10</v>
      </c>
      <c r="E21">
        <v>25</v>
      </c>
      <c r="F21" s="1" t="s">
        <v>8</v>
      </c>
    </row>
    <row r="22" spans="1:6" x14ac:dyDescent="0.2">
      <c r="A22" s="78"/>
      <c r="B22" s="3">
        <v>15</v>
      </c>
      <c r="C22">
        <v>0.5</v>
      </c>
      <c r="D22">
        <v>10</v>
      </c>
      <c r="E22">
        <v>25</v>
      </c>
      <c r="F22" s="1" t="s">
        <v>8</v>
      </c>
    </row>
    <row r="23" spans="1:6" x14ac:dyDescent="0.2">
      <c r="A23" s="78"/>
      <c r="B23">
        <v>16</v>
      </c>
      <c r="C23">
        <v>0.5</v>
      </c>
      <c r="D23">
        <v>20</v>
      </c>
      <c r="E23">
        <v>25</v>
      </c>
      <c r="F23" s="1" t="s">
        <v>8</v>
      </c>
    </row>
    <row r="24" spans="1:6" x14ac:dyDescent="0.2">
      <c r="A24" s="78"/>
      <c r="B24">
        <v>17</v>
      </c>
      <c r="C24">
        <v>0.5</v>
      </c>
      <c r="D24">
        <v>20</v>
      </c>
      <c r="E24">
        <v>25</v>
      </c>
      <c r="F24" s="1" t="s">
        <v>8</v>
      </c>
    </row>
    <row r="25" spans="1:6" x14ac:dyDescent="0.2">
      <c r="A25" s="78"/>
      <c r="B25">
        <v>18</v>
      </c>
      <c r="C25">
        <v>0.5</v>
      </c>
      <c r="D25">
        <v>20</v>
      </c>
      <c r="E25">
        <v>25</v>
      </c>
      <c r="F25" s="1" t="s">
        <v>8</v>
      </c>
    </row>
    <row r="26" spans="1:6" x14ac:dyDescent="0.2">
      <c r="A26" s="79" t="s">
        <v>4</v>
      </c>
      <c r="B26" s="4">
        <v>19</v>
      </c>
      <c r="C26">
        <v>0.5</v>
      </c>
      <c r="D26">
        <v>10</v>
      </c>
      <c r="E26">
        <v>25</v>
      </c>
      <c r="F26" s="1" t="s">
        <v>8</v>
      </c>
    </row>
    <row r="27" spans="1:6" x14ac:dyDescent="0.2">
      <c r="A27" s="79"/>
      <c r="B27" s="4">
        <v>20</v>
      </c>
      <c r="C27">
        <v>0.5</v>
      </c>
      <c r="D27">
        <v>10</v>
      </c>
      <c r="E27">
        <v>25</v>
      </c>
      <c r="F27" s="1" t="s">
        <v>8</v>
      </c>
    </row>
    <row r="28" spans="1:6" x14ac:dyDescent="0.2">
      <c r="A28" s="79"/>
      <c r="B28" s="4">
        <v>21</v>
      </c>
      <c r="C28">
        <v>0.5</v>
      </c>
      <c r="D28">
        <v>10</v>
      </c>
      <c r="E28">
        <v>25</v>
      </c>
      <c r="F28" s="1" t="s">
        <v>8</v>
      </c>
    </row>
    <row r="29" spans="1:6" x14ac:dyDescent="0.2">
      <c r="A29" s="79"/>
      <c r="B29">
        <v>22</v>
      </c>
      <c r="C29">
        <v>0.5</v>
      </c>
      <c r="D29">
        <v>10</v>
      </c>
      <c r="E29">
        <v>40</v>
      </c>
      <c r="F29" s="1" t="s">
        <v>8</v>
      </c>
    </row>
    <row r="30" spans="1:6" x14ac:dyDescent="0.2">
      <c r="A30" s="79"/>
      <c r="B30">
        <v>23</v>
      </c>
      <c r="C30">
        <v>0.5</v>
      </c>
      <c r="D30">
        <v>10</v>
      </c>
      <c r="E30">
        <v>40</v>
      </c>
      <c r="F30" s="1" t="s">
        <v>8</v>
      </c>
    </row>
    <row r="31" spans="1:6" x14ac:dyDescent="0.2">
      <c r="A31" s="79"/>
      <c r="B31" s="4">
        <v>24</v>
      </c>
      <c r="C31">
        <v>0.5</v>
      </c>
      <c r="D31">
        <v>10</v>
      </c>
      <c r="E31">
        <v>40</v>
      </c>
      <c r="F31" s="1" t="s">
        <v>8</v>
      </c>
    </row>
    <row r="32" spans="1:6" x14ac:dyDescent="0.2">
      <c r="A32" s="79"/>
      <c r="B32">
        <v>25</v>
      </c>
      <c r="C32">
        <v>0.5</v>
      </c>
      <c r="D32">
        <v>10</v>
      </c>
      <c r="E32">
        <v>60</v>
      </c>
      <c r="F32" s="1" t="s">
        <v>8</v>
      </c>
    </row>
    <row r="33" spans="1:6" x14ac:dyDescent="0.2">
      <c r="A33" s="79"/>
      <c r="B33" s="4">
        <v>26</v>
      </c>
      <c r="C33">
        <v>0.5</v>
      </c>
      <c r="D33">
        <v>10</v>
      </c>
      <c r="E33">
        <v>60</v>
      </c>
      <c r="F33" s="1" t="s">
        <v>8</v>
      </c>
    </row>
    <row r="34" spans="1:6" x14ac:dyDescent="0.2">
      <c r="A34" s="79"/>
      <c r="B34" s="4">
        <v>27</v>
      </c>
      <c r="C34">
        <v>0.5</v>
      </c>
      <c r="D34">
        <v>10</v>
      </c>
      <c r="E34">
        <v>60</v>
      </c>
      <c r="F34" s="1" t="s">
        <v>8</v>
      </c>
    </row>
    <row r="35" spans="1:6" x14ac:dyDescent="0.2">
      <c r="A35" s="75" t="s">
        <v>5</v>
      </c>
      <c r="B35" s="3">
        <v>28</v>
      </c>
      <c r="C35">
        <v>0.5</v>
      </c>
      <c r="D35">
        <v>10</v>
      </c>
      <c r="E35">
        <v>25</v>
      </c>
      <c r="F35" s="1" t="s">
        <v>8</v>
      </c>
    </row>
    <row r="36" spans="1:6" x14ac:dyDescent="0.2">
      <c r="A36" s="75"/>
      <c r="B36" s="3">
        <v>29</v>
      </c>
      <c r="C36">
        <v>0.5</v>
      </c>
      <c r="D36">
        <v>10</v>
      </c>
      <c r="E36">
        <v>25</v>
      </c>
      <c r="F36" s="1" t="s">
        <v>8</v>
      </c>
    </row>
    <row r="37" spans="1:6" x14ac:dyDescent="0.2">
      <c r="A37" s="75"/>
      <c r="B37" s="3">
        <v>30</v>
      </c>
      <c r="C37">
        <v>0.5</v>
      </c>
      <c r="D37">
        <v>10</v>
      </c>
      <c r="E37">
        <v>25</v>
      </c>
      <c r="F37" s="1" t="s">
        <v>8</v>
      </c>
    </row>
    <row r="38" spans="1:6" x14ac:dyDescent="0.2">
      <c r="A38" s="75"/>
      <c r="B38">
        <v>31</v>
      </c>
      <c r="C38">
        <v>0.5</v>
      </c>
      <c r="D38">
        <v>10</v>
      </c>
      <c r="E38">
        <v>25</v>
      </c>
      <c r="F38">
        <v>7</v>
      </c>
    </row>
    <row r="39" spans="1:6" x14ac:dyDescent="0.2">
      <c r="A39" s="75"/>
      <c r="B39">
        <v>32</v>
      </c>
      <c r="C39">
        <v>0.5</v>
      </c>
      <c r="D39">
        <v>10</v>
      </c>
      <c r="E39">
        <v>25</v>
      </c>
      <c r="F39">
        <v>7</v>
      </c>
    </row>
    <row r="40" spans="1:6" x14ac:dyDescent="0.2">
      <c r="A40" s="75"/>
      <c r="B40">
        <v>33</v>
      </c>
      <c r="C40">
        <v>0.5</v>
      </c>
      <c r="D40">
        <v>10</v>
      </c>
      <c r="E40">
        <v>25</v>
      </c>
      <c r="F40">
        <v>7</v>
      </c>
    </row>
    <row r="41" spans="1:6" x14ac:dyDescent="0.2">
      <c r="A41" s="75"/>
      <c r="B41">
        <v>34</v>
      </c>
      <c r="C41">
        <v>0.5</v>
      </c>
      <c r="D41">
        <v>10</v>
      </c>
      <c r="E41">
        <v>25</v>
      </c>
      <c r="F41">
        <v>11</v>
      </c>
    </row>
    <row r="42" spans="1:6" x14ac:dyDescent="0.2">
      <c r="A42" s="75"/>
      <c r="B42">
        <v>35</v>
      </c>
      <c r="C42">
        <v>0.5</v>
      </c>
      <c r="D42">
        <v>10</v>
      </c>
      <c r="E42">
        <v>25</v>
      </c>
      <c r="F42">
        <v>11</v>
      </c>
    </row>
    <row r="43" spans="1:6" x14ac:dyDescent="0.2">
      <c r="A43" s="75"/>
      <c r="B43">
        <v>36</v>
      </c>
      <c r="C43">
        <v>0.5</v>
      </c>
      <c r="D43">
        <v>10</v>
      </c>
      <c r="E43">
        <v>25</v>
      </c>
      <c r="F43">
        <v>11</v>
      </c>
    </row>
  </sheetData>
  <mergeCells count="5">
    <mergeCell ref="A35:A43"/>
    <mergeCell ref="A1:E1"/>
    <mergeCell ref="A8:A16"/>
    <mergeCell ref="A17:A25"/>
    <mergeCell ref="A26:A3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8A2A1-EC24-49C2-AA50-18F39D9C9AF5}">
  <dimension ref="A1:E99"/>
  <sheetViews>
    <sheetView topLeftCell="A62" workbookViewId="0">
      <selection activeCell="E95" sqref="E95"/>
    </sheetView>
  </sheetViews>
  <sheetFormatPr baseColWidth="10" defaultColWidth="8.83203125" defaultRowHeight="15" x14ac:dyDescent="0.2"/>
  <cols>
    <col min="1" max="1" width="22.1640625" bestFit="1" customWidth="1"/>
    <col min="2" max="2" width="15" bestFit="1" customWidth="1"/>
    <col min="5" max="5" width="16" customWidth="1"/>
  </cols>
  <sheetData>
    <row r="1" spans="1:5" ht="32" x14ac:dyDescent="0.2">
      <c r="B1" s="17" t="s">
        <v>699</v>
      </c>
      <c r="C1" s="18" t="s">
        <v>696</v>
      </c>
      <c r="D1" t="s">
        <v>700</v>
      </c>
      <c r="E1" t="s">
        <v>706</v>
      </c>
    </row>
    <row r="2" spans="1:5" ht="16" x14ac:dyDescent="0.2">
      <c r="A2" s="80" t="s">
        <v>693</v>
      </c>
      <c r="B2" s="17"/>
      <c r="C2" s="18" t="s">
        <v>705</v>
      </c>
      <c r="D2" s="25">
        <v>0</v>
      </c>
      <c r="E2" s="24">
        <v>60</v>
      </c>
    </row>
    <row r="3" spans="1:5" x14ac:dyDescent="0.2">
      <c r="A3" s="80"/>
      <c r="B3">
        <v>0.2</v>
      </c>
      <c r="C3">
        <v>9</v>
      </c>
      <c r="D3">
        <v>45.26422078683008</v>
      </c>
      <c r="E3">
        <v>5.4717664408998479</v>
      </c>
    </row>
    <row r="4" spans="1:5" ht="16" x14ac:dyDescent="0.2">
      <c r="A4" s="80"/>
      <c r="C4" s="18" t="s">
        <v>705</v>
      </c>
      <c r="D4" s="25">
        <v>0</v>
      </c>
      <c r="E4" s="24">
        <v>24</v>
      </c>
    </row>
    <row r="5" spans="1:5" x14ac:dyDescent="0.2">
      <c r="A5" s="80"/>
      <c r="B5">
        <v>0.5</v>
      </c>
      <c r="C5">
        <v>1</v>
      </c>
      <c r="D5">
        <v>50.132351450077266</v>
      </c>
      <c r="E5">
        <v>3.088988841870238</v>
      </c>
    </row>
    <row r="6" spans="1:5" ht="16" x14ac:dyDescent="0.2">
      <c r="A6" s="80"/>
      <c r="B6" s="4"/>
      <c r="C6" s="22" t="s">
        <v>705</v>
      </c>
      <c r="D6" s="4">
        <v>0</v>
      </c>
      <c r="E6" s="4">
        <v>10</v>
      </c>
    </row>
    <row r="7" spans="1:5" x14ac:dyDescent="0.2">
      <c r="A7" s="80"/>
      <c r="B7" s="4">
        <v>1</v>
      </c>
      <c r="C7" s="19" t="s">
        <v>694</v>
      </c>
      <c r="D7" s="4">
        <v>52.153573337587446</v>
      </c>
      <c r="E7" s="4">
        <v>3.1781268140455627</v>
      </c>
    </row>
    <row r="8" spans="1:5" ht="16" x14ac:dyDescent="0.2">
      <c r="A8" s="81" t="s">
        <v>695</v>
      </c>
      <c r="C8" s="18" t="s">
        <v>705</v>
      </c>
      <c r="D8" s="25">
        <v>0</v>
      </c>
      <c r="E8" s="24">
        <v>68</v>
      </c>
    </row>
    <row r="9" spans="1:5" ht="15" customHeight="1" x14ac:dyDescent="0.2">
      <c r="A9" s="81"/>
      <c r="B9">
        <v>5</v>
      </c>
      <c r="C9">
        <v>10</v>
      </c>
      <c r="D9">
        <v>45.875573500966887</v>
      </c>
      <c r="E9">
        <v>6.543943693111407</v>
      </c>
    </row>
    <row r="10" spans="1:5" ht="16" x14ac:dyDescent="0.2">
      <c r="A10" s="81"/>
      <c r="C10" s="18" t="s">
        <v>705</v>
      </c>
      <c r="D10" s="25">
        <v>0</v>
      </c>
      <c r="E10" s="24">
        <v>28</v>
      </c>
    </row>
    <row r="11" spans="1:5" x14ac:dyDescent="0.2">
      <c r="A11" s="81"/>
      <c r="B11">
        <v>10</v>
      </c>
      <c r="C11" s="1">
        <v>2</v>
      </c>
      <c r="D11">
        <v>47.145838791175329</v>
      </c>
      <c r="E11">
        <v>5.0589388010304326</v>
      </c>
    </row>
    <row r="12" spans="1:5" ht="16" x14ac:dyDescent="0.2">
      <c r="A12" s="81"/>
      <c r="C12" s="18" t="s">
        <v>705</v>
      </c>
      <c r="D12" s="25">
        <v>0</v>
      </c>
      <c r="E12" s="24">
        <v>22</v>
      </c>
    </row>
    <row r="13" spans="1:5" x14ac:dyDescent="0.2">
      <c r="A13" s="81"/>
      <c r="B13">
        <v>20</v>
      </c>
      <c r="C13">
        <v>17</v>
      </c>
      <c r="D13">
        <v>51.142410212269915</v>
      </c>
      <c r="E13">
        <v>2.6480867047330308</v>
      </c>
    </row>
    <row r="14" spans="1:5" ht="16" x14ac:dyDescent="0.2">
      <c r="A14" s="78" t="s">
        <v>4</v>
      </c>
      <c r="C14" s="18" t="s">
        <v>705</v>
      </c>
      <c r="D14" s="25">
        <v>0</v>
      </c>
      <c r="E14" s="24">
        <v>22</v>
      </c>
    </row>
    <row r="15" spans="1:5" x14ac:dyDescent="0.2">
      <c r="A15" s="78"/>
      <c r="B15">
        <v>25</v>
      </c>
      <c r="C15">
        <v>3</v>
      </c>
      <c r="D15">
        <v>48.599608978655191</v>
      </c>
      <c r="E15">
        <v>2.9834234683546108</v>
      </c>
    </row>
    <row r="16" spans="1:5" ht="16" x14ac:dyDescent="0.2">
      <c r="A16" s="78"/>
      <c r="C16" s="18" t="s">
        <v>705</v>
      </c>
      <c r="D16" s="25">
        <v>0</v>
      </c>
      <c r="E16" s="24">
        <v>10</v>
      </c>
    </row>
    <row r="17" spans="1:5" x14ac:dyDescent="0.2">
      <c r="A17" s="78"/>
      <c r="B17">
        <v>40</v>
      </c>
      <c r="C17">
        <v>23</v>
      </c>
      <c r="D17">
        <v>48.079732622409743</v>
      </c>
      <c r="E17">
        <v>1.8755268103634199</v>
      </c>
    </row>
    <row r="18" spans="1:5" ht="16" x14ac:dyDescent="0.2">
      <c r="A18" s="78"/>
      <c r="C18" s="18" t="s">
        <v>705</v>
      </c>
      <c r="D18" s="25">
        <v>0</v>
      </c>
      <c r="E18" s="24">
        <v>2</v>
      </c>
    </row>
    <row r="19" spans="1:5" x14ac:dyDescent="0.2">
      <c r="A19" s="78"/>
      <c r="B19">
        <v>60</v>
      </c>
      <c r="C19">
        <v>25</v>
      </c>
      <c r="D19">
        <v>49.367110380374243</v>
      </c>
      <c r="E19">
        <v>0.28622818309271647</v>
      </c>
    </row>
    <row r="20" spans="1:5" ht="16" x14ac:dyDescent="0.2">
      <c r="A20" s="79" t="s">
        <v>5</v>
      </c>
      <c r="B20" s="4"/>
      <c r="C20" s="22" t="s">
        <v>705</v>
      </c>
      <c r="D20" s="4">
        <v>0</v>
      </c>
      <c r="E20" s="4">
        <v>22</v>
      </c>
    </row>
    <row r="21" spans="1:5" x14ac:dyDescent="0.2">
      <c r="A21" s="79"/>
      <c r="B21" s="23" t="s">
        <v>698</v>
      </c>
      <c r="C21" s="19" t="s">
        <v>697</v>
      </c>
      <c r="D21" s="4">
        <v>51.057529069659736</v>
      </c>
      <c r="E21" s="4">
        <v>4.5960926075516877</v>
      </c>
    </row>
    <row r="22" spans="1:5" ht="16" x14ac:dyDescent="0.2">
      <c r="A22" s="79"/>
      <c r="B22" s="20"/>
      <c r="C22" s="18" t="s">
        <v>705</v>
      </c>
      <c r="D22" s="25">
        <v>0</v>
      </c>
      <c r="E22" s="24">
        <v>30</v>
      </c>
    </row>
    <row r="23" spans="1:5" x14ac:dyDescent="0.2">
      <c r="A23" s="79"/>
      <c r="B23">
        <v>7</v>
      </c>
      <c r="C23">
        <v>31</v>
      </c>
      <c r="D23">
        <v>45.027303935123591</v>
      </c>
      <c r="E23">
        <v>22.485495575576842</v>
      </c>
    </row>
    <row r="24" spans="1:5" x14ac:dyDescent="0.2">
      <c r="A24" s="79"/>
      <c r="C24" t="s">
        <v>705</v>
      </c>
      <c r="D24">
        <v>0</v>
      </c>
      <c r="E24">
        <v>30</v>
      </c>
    </row>
    <row r="25" spans="1:5" x14ac:dyDescent="0.2">
      <c r="A25" s="79"/>
      <c r="B25">
        <v>11</v>
      </c>
    </row>
    <row r="26" spans="1:5" x14ac:dyDescent="0.2">
      <c r="A26" s="93" t="s">
        <v>407</v>
      </c>
      <c r="B26" s="93"/>
      <c r="C26" s="93"/>
      <c r="D26" s="93"/>
      <c r="E26" s="93"/>
    </row>
    <row r="27" spans="1:5" x14ac:dyDescent="0.2">
      <c r="A27" s="93"/>
      <c r="B27" s="93"/>
      <c r="C27" s="93"/>
      <c r="D27" s="93"/>
      <c r="E27" s="93"/>
    </row>
    <row r="28" spans="1:5" x14ac:dyDescent="0.2">
      <c r="A28" s="94" t="s">
        <v>408</v>
      </c>
      <c r="B28" s="84" t="s">
        <v>704</v>
      </c>
      <c r="C28" s="17" t="s">
        <v>705</v>
      </c>
      <c r="D28" s="28">
        <v>0</v>
      </c>
      <c r="E28" s="24">
        <v>30</v>
      </c>
    </row>
    <row r="29" spans="1:5" x14ac:dyDescent="0.2">
      <c r="A29" s="94"/>
      <c r="B29" s="84"/>
      <c r="C29">
        <v>1</v>
      </c>
      <c r="D29">
        <v>50.877538524141556</v>
      </c>
      <c r="E29">
        <v>6.4421023197502381</v>
      </c>
    </row>
    <row r="30" spans="1:5" x14ac:dyDescent="0.2">
      <c r="A30" s="94"/>
      <c r="B30" s="84"/>
      <c r="C30" s="10" t="s">
        <v>705</v>
      </c>
      <c r="D30" s="29">
        <v>0</v>
      </c>
      <c r="E30" s="24">
        <v>30</v>
      </c>
    </row>
    <row r="31" spans="1:5" x14ac:dyDescent="0.2">
      <c r="A31" s="94"/>
      <c r="B31" s="84"/>
      <c r="C31">
        <v>2</v>
      </c>
      <c r="D31">
        <v>50.532115416070774</v>
      </c>
      <c r="E31">
        <v>6.2962928447889821</v>
      </c>
    </row>
    <row r="32" spans="1:5" x14ac:dyDescent="0.2">
      <c r="A32" s="94"/>
      <c r="B32" s="84"/>
      <c r="C32" s="10" t="s">
        <v>705</v>
      </c>
      <c r="D32" s="29">
        <v>0</v>
      </c>
      <c r="E32" s="24">
        <v>28</v>
      </c>
    </row>
    <row r="33" spans="1:5" x14ac:dyDescent="0.2">
      <c r="A33" s="94"/>
      <c r="B33" s="84"/>
      <c r="C33">
        <v>3</v>
      </c>
      <c r="D33">
        <v>49.014710174488528</v>
      </c>
      <c r="E33">
        <v>7.3298354499783125</v>
      </c>
    </row>
    <row r="34" spans="1:5" x14ac:dyDescent="0.2">
      <c r="A34" s="92" t="s">
        <v>513</v>
      </c>
      <c r="C34" s="17" t="s">
        <v>705</v>
      </c>
      <c r="D34" s="28">
        <v>0</v>
      </c>
      <c r="E34" s="24">
        <v>30</v>
      </c>
    </row>
    <row r="35" spans="1:5" x14ac:dyDescent="0.2">
      <c r="A35" s="92"/>
      <c r="D35">
        <v>50.914472761579873</v>
      </c>
      <c r="E35">
        <v>49.840959565480297</v>
      </c>
    </row>
    <row r="36" spans="1:5" x14ac:dyDescent="0.2">
      <c r="A36" s="92" t="s">
        <v>530</v>
      </c>
      <c r="C36" s="17" t="s">
        <v>705</v>
      </c>
      <c r="D36" s="28">
        <v>0</v>
      </c>
      <c r="E36" s="24">
        <v>26</v>
      </c>
    </row>
    <row r="37" spans="1:5" x14ac:dyDescent="0.2">
      <c r="A37" s="92"/>
      <c r="D37">
        <v>50.429636711667754</v>
      </c>
      <c r="E37">
        <v>43.907722283251516</v>
      </c>
    </row>
    <row r="38" spans="1:5" ht="15" customHeight="1" x14ac:dyDescent="0.2">
      <c r="A38" s="83" t="s">
        <v>578</v>
      </c>
      <c r="B38" s="84" t="s">
        <v>579</v>
      </c>
      <c r="C38" s="10" t="s">
        <v>705</v>
      </c>
      <c r="D38" s="28">
        <v>0</v>
      </c>
      <c r="E38" s="24">
        <v>60</v>
      </c>
    </row>
    <row r="39" spans="1:5" x14ac:dyDescent="0.2">
      <c r="A39" s="83"/>
      <c r="B39" s="84"/>
      <c r="D39">
        <v>47.708836914657141</v>
      </c>
      <c r="E39">
        <v>4.1246124490512122</v>
      </c>
    </row>
    <row r="40" spans="1:5" x14ac:dyDescent="0.2">
      <c r="A40" s="83"/>
      <c r="B40" s="85" t="s">
        <v>689</v>
      </c>
      <c r="C40" s="26" t="s">
        <v>705</v>
      </c>
      <c r="D40" s="27">
        <v>0</v>
      </c>
      <c r="E40" s="4">
        <v>46</v>
      </c>
    </row>
    <row r="41" spans="1:5" x14ac:dyDescent="0.2">
      <c r="A41" s="83"/>
      <c r="B41" s="85"/>
      <c r="C41" s="4"/>
      <c r="D41" s="4">
        <v>49.689254133240262</v>
      </c>
      <c r="E41" s="4">
        <v>5.7814080550039186</v>
      </c>
    </row>
    <row r="42" spans="1:5" x14ac:dyDescent="0.2">
      <c r="A42" s="96" t="s">
        <v>580</v>
      </c>
      <c r="B42" s="95" t="s">
        <v>581</v>
      </c>
      <c r="C42" s="10" t="s">
        <v>705</v>
      </c>
      <c r="D42" s="25">
        <v>0</v>
      </c>
      <c r="E42" s="24">
        <v>30</v>
      </c>
    </row>
    <row r="43" spans="1:5" x14ac:dyDescent="0.2">
      <c r="A43" s="96"/>
      <c r="B43" s="95"/>
      <c r="C43">
        <v>1</v>
      </c>
      <c r="D43">
        <v>50.665216974353243</v>
      </c>
      <c r="E43">
        <v>4.6103780476049572</v>
      </c>
    </row>
    <row r="44" spans="1:5" x14ac:dyDescent="0.2">
      <c r="A44" s="96"/>
      <c r="B44" s="95"/>
      <c r="C44" s="10" t="s">
        <v>705</v>
      </c>
      <c r="D44" s="25">
        <v>0</v>
      </c>
      <c r="E44" s="24">
        <v>30</v>
      </c>
    </row>
    <row r="45" spans="1:5" x14ac:dyDescent="0.2">
      <c r="A45" s="96"/>
      <c r="B45" s="95"/>
      <c r="C45">
        <v>2</v>
      </c>
      <c r="D45">
        <v>50.08345499906212</v>
      </c>
      <c r="E45">
        <v>5.5019899952465803</v>
      </c>
    </row>
    <row r="46" spans="1:5" x14ac:dyDescent="0.2">
      <c r="A46" s="96"/>
      <c r="B46" s="95"/>
      <c r="C46" s="10" t="s">
        <v>705</v>
      </c>
      <c r="D46" s="25">
        <v>0</v>
      </c>
      <c r="E46" s="24">
        <v>32</v>
      </c>
    </row>
    <row r="47" spans="1:5" x14ac:dyDescent="0.2">
      <c r="A47" s="96"/>
      <c r="B47" s="95"/>
      <c r="C47">
        <v>3</v>
      </c>
      <c r="D47">
        <v>51.133833336111252</v>
      </c>
      <c r="E47">
        <v>0.9097619110888181</v>
      </c>
    </row>
    <row r="48" spans="1:5" x14ac:dyDescent="0.2">
      <c r="A48" s="96"/>
      <c r="B48" s="84" t="s">
        <v>649</v>
      </c>
      <c r="C48" s="10" t="s">
        <v>705</v>
      </c>
      <c r="D48" s="25">
        <v>0</v>
      </c>
      <c r="E48" s="24">
        <v>32</v>
      </c>
    </row>
    <row r="49" spans="1:5" x14ac:dyDescent="0.2">
      <c r="A49" s="96"/>
      <c r="B49" s="84"/>
      <c r="C49">
        <v>1</v>
      </c>
      <c r="D49">
        <v>49.861379961985925</v>
      </c>
      <c r="E49">
        <v>3.3324573664440909</v>
      </c>
    </row>
    <row r="50" spans="1:5" x14ac:dyDescent="0.2">
      <c r="A50" s="96"/>
      <c r="B50" s="84"/>
      <c r="C50" s="10" t="s">
        <v>705</v>
      </c>
      <c r="D50" s="25">
        <v>0</v>
      </c>
      <c r="E50" s="24">
        <v>30</v>
      </c>
    </row>
    <row r="51" spans="1:5" x14ac:dyDescent="0.2">
      <c r="A51" s="96"/>
      <c r="B51" s="84"/>
      <c r="C51">
        <v>2</v>
      </c>
      <c r="D51">
        <v>51.800311315608006</v>
      </c>
      <c r="E51">
        <v>2.0245069750460436</v>
      </c>
    </row>
    <row r="52" spans="1:5" x14ac:dyDescent="0.2">
      <c r="A52" s="88" t="s">
        <v>736</v>
      </c>
      <c r="B52" s="88"/>
      <c r="C52" t="s">
        <v>705</v>
      </c>
      <c r="D52" s="25">
        <v>0</v>
      </c>
      <c r="E52" s="24">
        <v>20</v>
      </c>
    </row>
    <row r="53" spans="1:5" x14ac:dyDescent="0.2">
      <c r="A53" s="88"/>
      <c r="B53" s="88"/>
      <c r="D53">
        <v>51.681272325021425</v>
      </c>
      <c r="E53">
        <v>1.8558316359789311</v>
      </c>
    </row>
    <row r="54" spans="1:5" x14ac:dyDescent="0.2">
      <c r="A54" s="89" t="s">
        <v>737</v>
      </c>
      <c r="B54" s="89"/>
      <c r="C54" t="s">
        <v>705</v>
      </c>
      <c r="D54" s="25">
        <v>0</v>
      </c>
      <c r="E54" s="24">
        <v>10</v>
      </c>
    </row>
    <row r="55" spans="1:5" x14ac:dyDescent="0.2">
      <c r="A55" s="89"/>
      <c r="B55" s="89"/>
      <c r="D55">
        <v>51.523549661992206</v>
      </c>
      <c r="E55">
        <v>1.6166820291318531</v>
      </c>
    </row>
    <row r="56" spans="1:5" x14ac:dyDescent="0.2">
      <c r="A56" s="90" t="s">
        <v>739</v>
      </c>
      <c r="B56">
        <v>1</v>
      </c>
      <c r="C56" t="s">
        <v>705</v>
      </c>
      <c r="D56" s="25">
        <v>0</v>
      </c>
      <c r="E56" s="24">
        <v>8</v>
      </c>
    </row>
    <row r="57" spans="1:5" x14ac:dyDescent="0.2">
      <c r="A57" s="90"/>
      <c r="D57">
        <v>51.670724109104114</v>
      </c>
      <c r="E57">
        <v>6.2939002730627269</v>
      </c>
    </row>
    <row r="58" spans="1:5" x14ac:dyDescent="0.2">
      <c r="A58" s="90"/>
      <c r="B58">
        <v>2</v>
      </c>
      <c r="C58" t="s">
        <v>705</v>
      </c>
      <c r="D58" s="25">
        <v>0</v>
      </c>
      <c r="E58" s="24">
        <v>16</v>
      </c>
    </row>
    <row r="59" spans="1:5" x14ac:dyDescent="0.2">
      <c r="A59" s="90"/>
      <c r="D59">
        <v>49.178997089336796</v>
      </c>
      <c r="E59">
        <v>2.5566903357898054</v>
      </c>
    </row>
    <row r="60" spans="1:5" x14ac:dyDescent="0.2">
      <c r="A60" s="90"/>
      <c r="B60">
        <v>3</v>
      </c>
      <c r="C60" t="s">
        <v>705</v>
      </c>
      <c r="D60" s="25">
        <v>0</v>
      </c>
      <c r="E60" s="24">
        <v>30</v>
      </c>
    </row>
    <row r="61" spans="1:5" x14ac:dyDescent="0.2">
      <c r="A61" s="90"/>
      <c r="D61">
        <v>48.766166546648705</v>
      </c>
      <c r="E61">
        <v>35.911168300747619</v>
      </c>
    </row>
    <row r="62" spans="1:5" x14ac:dyDescent="0.2">
      <c r="A62" s="87" t="s">
        <v>738</v>
      </c>
      <c r="B62" s="87"/>
      <c r="C62" t="s">
        <v>705</v>
      </c>
      <c r="D62" s="25">
        <v>0</v>
      </c>
      <c r="E62" s="24">
        <v>26</v>
      </c>
    </row>
    <row r="63" spans="1:5" x14ac:dyDescent="0.2">
      <c r="A63" s="87"/>
      <c r="B63" s="87"/>
      <c r="D63">
        <v>28.198131164944808</v>
      </c>
      <c r="E63">
        <v>2.0395444076811016</v>
      </c>
    </row>
    <row r="64" spans="1:5" x14ac:dyDescent="0.2">
      <c r="A64" s="91" t="s">
        <v>879</v>
      </c>
      <c r="B64" t="s">
        <v>880</v>
      </c>
      <c r="C64" t="s">
        <v>705</v>
      </c>
      <c r="D64" s="25">
        <v>0</v>
      </c>
      <c r="E64" s="24">
        <v>30</v>
      </c>
    </row>
    <row r="65" spans="1:5" x14ac:dyDescent="0.2">
      <c r="A65" s="91"/>
      <c r="D65">
        <v>49.879560668728352</v>
      </c>
      <c r="E65">
        <v>25.623997498385066</v>
      </c>
    </row>
    <row r="66" spans="1:5" x14ac:dyDescent="0.2">
      <c r="A66" s="91"/>
      <c r="B66" t="s">
        <v>881</v>
      </c>
      <c r="C66" t="s">
        <v>705</v>
      </c>
      <c r="D66" s="25">
        <v>0</v>
      </c>
      <c r="E66" s="24">
        <v>30</v>
      </c>
    </row>
    <row r="67" spans="1:5" x14ac:dyDescent="0.2">
      <c r="A67" s="91"/>
      <c r="D67">
        <v>51.480262756312548</v>
      </c>
      <c r="E67">
        <v>15.249152392019246</v>
      </c>
    </row>
    <row r="68" spans="1:5" x14ac:dyDescent="0.2">
      <c r="A68" s="91"/>
      <c r="B68" t="s">
        <v>1042</v>
      </c>
      <c r="C68" t="s">
        <v>705</v>
      </c>
      <c r="D68" s="25">
        <v>0</v>
      </c>
      <c r="E68" s="24">
        <v>30</v>
      </c>
    </row>
    <row r="69" spans="1:5" x14ac:dyDescent="0.2">
      <c r="A69" s="91"/>
      <c r="D69">
        <v>50.724728728804543</v>
      </c>
      <c r="E69">
        <v>12.059100192347014</v>
      </c>
    </row>
    <row r="70" spans="1:5" x14ac:dyDescent="0.2">
      <c r="A70" s="91"/>
      <c r="B70" t="s">
        <v>915</v>
      </c>
      <c r="C70" t="s">
        <v>705</v>
      </c>
      <c r="D70" s="25">
        <v>0</v>
      </c>
      <c r="E70" s="24">
        <v>30</v>
      </c>
    </row>
    <row r="71" spans="1:5" x14ac:dyDescent="0.2">
      <c r="A71" s="91"/>
      <c r="D71">
        <v>50.709190236554335</v>
      </c>
      <c r="E71">
        <v>7.2694096286579004</v>
      </c>
    </row>
    <row r="72" spans="1:5" x14ac:dyDescent="0.2">
      <c r="A72" s="86" t="s">
        <v>916</v>
      </c>
      <c r="B72" t="s">
        <v>953</v>
      </c>
      <c r="C72" t="s">
        <v>705</v>
      </c>
      <c r="D72" s="25">
        <v>0</v>
      </c>
      <c r="E72" s="24">
        <v>30</v>
      </c>
    </row>
    <row r="73" spans="1:5" x14ac:dyDescent="0.2">
      <c r="A73" s="86"/>
      <c r="D73">
        <v>53.949974761850001</v>
      </c>
      <c r="E73">
        <v>13.824450435060458</v>
      </c>
    </row>
    <row r="74" spans="1:5" x14ac:dyDescent="0.2">
      <c r="A74" s="86"/>
      <c r="B74" t="s">
        <v>952</v>
      </c>
      <c r="C74" t="s">
        <v>705</v>
      </c>
      <c r="D74" s="25">
        <v>0</v>
      </c>
      <c r="E74" s="24">
        <v>30</v>
      </c>
    </row>
    <row r="75" spans="1:5" x14ac:dyDescent="0.2">
      <c r="A75" s="86"/>
      <c r="D75">
        <v>47.591464789945235</v>
      </c>
      <c r="E75">
        <v>9.6777256247277705</v>
      </c>
    </row>
    <row r="76" spans="1:5" x14ac:dyDescent="0.2">
      <c r="A76" s="86"/>
      <c r="B76" t="s">
        <v>951</v>
      </c>
      <c r="C76" t="s">
        <v>705</v>
      </c>
      <c r="D76" s="25">
        <v>0</v>
      </c>
      <c r="E76" s="24">
        <v>30</v>
      </c>
    </row>
    <row r="77" spans="1:5" x14ac:dyDescent="0.2">
      <c r="A77" s="86"/>
      <c r="D77">
        <v>49.2562973468184</v>
      </c>
      <c r="E77">
        <v>16.520954243548573</v>
      </c>
    </row>
    <row r="78" spans="1:5" x14ac:dyDescent="0.2">
      <c r="A78" s="86"/>
      <c r="B78" t="s">
        <v>954</v>
      </c>
      <c r="C78" t="s">
        <v>705</v>
      </c>
      <c r="D78" s="25">
        <v>0</v>
      </c>
      <c r="E78" s="24">
        <v>30</v>
      </c>
    </row>
    <row r="79" spans="1:5" x14ac:dyDescent="0.2">
      <c r="A79" s="86"/>
      <c r="D79">
        <v>48.141592438625324</v>
      </c>
      <c r="E79">
        <v>14.151585754378312</v>
      </c>
    </row>
    <row r="80" spans="1:5" x14ac:dyDescent="0.2">
      <c r="A80" s="86"/>
      <c r="B80" t="s">
        <v>513</v>
      </c>
      <c r="C80" t="s">
        <v>705</v>
      </c>
      <c r="D80" s="25">
        <v>0</v>
      </c>
      <c r="E80" s="24">
        <v>30</v>
      </c>
    </row>
    <row r="81" spans="1:5" x14ac:dyDescent="0.2">
      <c r="A81" s="86"/>
      <c r="D81">
        <v>52.964702242876186</v>
      </c>
      <c r="E81">
        <v>49.891977012971211</v>
      </c>
    </row>
    <row r="82" spans="1:5" x14ac:dyDescent="0.2">
      <c r="A82" s="86"/>
      <c r="B82" t="s">
        <v>1054</v>
      </c>
      <c r="C82" t="s">
        <v>705</v>
      </c>
      <c r="D82" s="25">
        <v>0</v>
      </c>
      <c r="E82" s="24">
        <v>30</v>
      </c>
    </row>
    <row r="83" spans="1:5" x14ac:dyDescent="0.2">
      <c r="A83" s="86"/>
      <c r="D83">
        <v>50.276656617354767</v>
      </c>
      <c r="E83">
        <v>47.302792528523369</v>
      </c>
    </row>
    <row r="84" spans="1:5" x14ac:dyDescent="0.2">
      <c r="A84" s="86"/>
      <c r="B84" t="s">
        <v>1055</v>
      </c>
      <c r="C84" t="s">
        <v>705</v>
      </c>
      <c r="D84" s="25">
        <v>0</v>
      </c>
      <c r="E84" s="24">
        <v>30</v>
      </c>
    </row>
    <row r="85" spans="1:5" x14ac:dyDescent="0.2">
      <c r="A85" s="86"/>
      <c r="D85">
        <v>51.016053525935497</v>
      </c>
      <c r="E85">
        <v>49.920096987760822</v>
      </c>
    </row>
    <row r="86" spans="1:5" x14ac:dyDescent="0.2">
      <c r="A86" s="86"/>
      <c r="B86" t="s">
        <v>1072</v>
      </c>
      <c r="C86" t="s">
        <v>705</v>
      </c>
      <c r="D86" s="25">
        <v>0</v>
      </c>
      <c r="E86" s="24">
        <v>30</v>
      </c>
    </row>
    <row r="87" spans="1:5" x14ac:dyDescent="0.2">
      <c r="A87" s="86"/>
      <c r="D87">
        <v>52.733317527894592</v>
      </c>
      <c r="E87">
        <v>51.529675264870995</v>
      </c>
    </row>
    <row r="88" spans="1:5" x14ac:dyDescent="0.2">
      <c r="A88" s="84" t="s">
        <v>1139</v>
      </c>
      <c r="B88" t="s">
        <v>1140</v>
      </c>
      <c r="C88" t="s">
        <v>705</v>
      </c>
      <c r="D88" s="25">
        <v>0</v>
      </c>
      <c r="E88" s="24">
        <v>35</v>
      </c>
    </row>
    <row r="89" spans="1:5" x14ac:dyDescent="0.2">
      <c r="A89" s="84"/>
      <c r="D89">
        <v>50.730766601876624</v>
      </c>
      <c r="E89">
        <v>1.4779920516075349</v>
      </c>
    </row>
    <row r="90" spans="1:5" x14ac:dyDescent="0.2">
      <c r="A90" s="84"/>
      <c r="B90" t="s">
        <v>1141</v>
      </c>
      <c r="C90" t="s">
        <v>705</v>
      </c>
      <c r="D90" s="25">
        <v>0</v>
      </c>
      <c r="E90" s="24">
        <v>35</v>
      </c>
    </row>
    <row r="91" spans="1:5" x14ac:dyDescent="0.2">
      <c r="A91" s="84"/>
      <c r="D91">
        <v>50.730766601876624</v>
      </c>
      <c r="E91">
        <v>45.584289988416664</v>
      </c>
    </row>
    <row r="92" spans="1:5" x14ac:dyDescent="0.2">
      <c r="A92" s="84"/>
      <c r="B92" t="s">
        <v>1142</v>
      </c>
      <c r="C92" t="s">
        <v>705</v>
      </c>
      <c r="D92" s="25">
        <v>0</v>
      </c>
      <c r="E92" s="24">
        <v>35</v>
      </c>
    </row>
    <row r="93" spans="1:5" x14ac:dyDescent="0.2">
      <c r="A93" s="84"/>
      <c r="D93">
        <v>50.730766601876624</v>
      </c>
      <c r="E93">
        <v>50.708981584137227</v>
      </c>
    </row>
    <row r="94" spans="1:5" x14ac:dyDescent="0.2">
      <c r="A94" s="84" t="s">
        <v>1143</v>
      </c>
      <c r="B94" t="s">
        <v>1140</v>
      </c>
      <c r="C94" t="s">
        <v>705</v>
      </c>
      <c r="D94" s="25">
        <v>0</v>
      </c>
      <c r="E94" s="24">
        <v>30</v>
      </c>
    </row>
    <row r="95" spans="1:5" x14ac:dyDescent="0.2">
      <c r="A95" s="84"/>
      <c r="D95">
        <v>50.242906454851294</v>
      </c>
      <c r="E95">
        <v>1.4479241208598119</v>
      </c>
    </row>
    <row r="96" spans="1:5" x14ac:dyDescent="0.2">
      <c r="A96" s="84"/>
      <c r="B96" t="s">
        <v>1141</v>
      </c>
      <c r="C96" t="s">
        <v>705</v>
      </c>
      <c r="D96" s="25">
        <v>0</v>
      </c>
      <c r="E96" s="24">
        <v>35</v>
      </c>
    </row>
    <row r="97" spans="1:5" x14ac:dyDescent="0.2">
      <c r="A97" s="84"/>
      <c r="D97">
        <v>50.242906454851294</v>
      </c>
      <c r="E97">
        <v>47.479578356733981</v>
      </c>
    </row>
    <row r="98" spans="1:5" x14ac:dyDescent="0.2">
      <c r="A98" s="84"/>
      <c r="B98" t="s">
        <v>1142</v>
      </c>
      <c r="C98" t="s">
        <v>705</v>
      </c>
      <c r="D98" s="25">
        <v>0</v>
      </c>
      <c r="E98" s="24">
        <v>35</v>
      </c>
    </row>
    <row r="99" spans="1:5" x14ac:dyDescent="0.2">
      <c r="A99" s="84"/>
      <c r="D99">
        <v>50.242906454851294</v>
      </c>
      <c r="E99">
        <v>49.582941121344803</v>
      </c>
    </row>
  </sheetData>
  <mergeCells count="23">
    <mergeCell ref="A88:A93"/>
    <mergeCell ref="A94:A99"/>
    <mergeCell ref="B42:B47"/>
    <mergeCell ref="A42:A51"/>
    <mergeCell ref="B48:B51"/>
    <mergeCell ref="A2:A7"/>
    <mergeCell ref="A8:A13"/>
    <mergeCell ref="A14:A19"/>
    <mergeCell ref="A36:A37"/>
    <mergeCell ref="A20:A25"/>
    <mergeCell ref="A26:E27"/>
    <mergeCell ref="A28:A33"/>
    <mergeCell ref="B28:B33"/>
    <mergeCell ref="A34:A35"/>
    <mergeCell ref="A38:A41"/>
    <mergeCell ref="B38:B39"/>
    <mergeCell ref="B40:B41"/>
    <mergeCell ref="A72:A87"/>
    <mergeCell ref="A62:B63"/>
    <mergeCell ref="A52:B53"/>
    <mergeCell ref="A54:B55"/>
    <mergeCell ref="A56:A61"/>
    <mergeCell ref="A64:A71"/>
  </mergeCells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4B5ED-8523-4A89-B6B1-A11C43FB14BF}">
  <dimension ref="A1:N48"/>
  <sheetViews>
    <sheetView workbookViewId="0">
      <selection activeCell="F46" sqref="F46"/>
    </sheetView>
  </sheetViews>
  <sheetFormatPr baseColWidth="10" defaultColWidth="8.83203125" defaultRowHeight="15" x14ac:dyDescent="0.2"/>
  <cols>
    <col min="1" max="1" width="23" bestFit="1" customWidth="1"/>
    <col min="2" max="2" width="15" bestFit="1" customWidth="1"/>
    <col min="4" max="4" width="9.5" bestFit="1" customWidth="1"/>
    <col min="5" max="5" width="11.83203125" bestFit="1" customWidth="1"/>
    <col min="10" max="10" width="14.5" customWidth="1"/>
    <col min="12" max="12" width="10.1640625" bestFit="1" customWidth="1"/>
    <col min="13" max="13" width="12.33203125" bestFit="1" customWidth="1"/>
    <col min="14" max="14" width="9.5" bestFit="1" customWidth="1"/>
  </cols>
  <sheetData>
    <row r="1" spans="1:14" x14ac:dyDescent="0.2">
      <c r="B1" t="s">
        <v>702</v>
      </c>
      <c r="C1" t="s">
        <v>703</v>
      </c>
      <c r="D1" s="8" t="s">
        <v>682</v>
      </c>
      <c r="E1" s="8" t="s">
        <v>707</v>
      </c>
      <c r="F1" s="8" t="s">
        <v>708</v>
      </c>
      <c r="J1" s="47" t="s">
        <v>10</v>
      </c>
      <c r="K1" s="47" t="s">
        <v>840</v>
      </c>
      <c r="L1" s="47" t="s">
        <v>682</v>
      </c>
      <c r="M1" s="47" t="s">
        <v>707</v>
      </c>
      <c r="N1" s="47" t="s">
        <v>839</v>
      </c>
    </row>
    <row r="2" spans="1:14" x14ac:dyDescent="0.2">
      <c r="A2" s="80" t="s">
        <v>693</v>
      </c>
      <c r="B2">
        <v>0.2</v>
      </c>
      <c r="C2">
        <v>9</v>
      </c>
      <c r="D2">
        <f>CiCf!E2</f>
        <v>60</v>
      </c>
      <c r="E2">
        <f>((CiCf!D3-CiCf!E3)/CiCf!D3)*100</f>
        <v>87.911497545337411</v>
      </c>
      <c r="F2">
        <f>SLOPE('ln(C0_Ct)'!D3:AK3,'ln(C0_Ct)'!D1:AK1)</f>
        <v>3.1755300647292505E-2</v>
      </c>
      <c r="J2" s="97" t="s">
        <v>838</v>
      </c>
      <c r="K2" s="43">
        <v>25</v>
      </c>
      <c r="L2" s="48">
        <v>22</v>
      </c>
      <c r="M2" s="52">
        <v>93.861219192802722</v>
      </c>
      <c r="N2" s="40">
        <v>9.0852177377852505E-2</v>
      </c>
    </row>
    <row r="3" spans="1:14" x14ac:dyDescent="0.2">
      <c r="A3" s="80"/>
      <c r="B3">
        <v>0.5</v>
      </c>
      <c r="C3">
        <v>1</v>
      </c>
      <c r="D3">
        <f>CiCf!E4</f>
        <v>24</v>
      </c>
      <c r="E3">
        <f>((CiCf!D5-CiCf!E5)/CiCf!D5)*100</f>
        <v>93.838332429017797</v>
      </c>
      <c r="F3">
        <f>SLOPE('ln(C0_Ct)'!D4:S4,'ln(C0_Ct)'!D1:S1)</f>
        <v>9.4086918148890419E-2</v>
      </c>
      <c r="J3" s="98"/>
      <c r="K3" s="44">
        <v>40</v>
      </c>
      <c r="L3" s="49">
        <v>10</v>
      </c>
      <c r="M3" s="53">
        <v>96.099132195487201</v>
      </c>
      <c r="N3" s="41">
        <v>0.20922617718283235</v>
      </c>
    </row>
    <row r="4" spans="1:14" x14ac:dyDescent="0.2">
      <c r="A4" s="80"/>
      <c r="B4">
        <v>1</v>
      </c>
      <c r="C4" s="19" t="s">
        <v>694</v>
      </c>
      <c r="D4">
        <f>CiCf!E6</f>
        <v>10</v>
      </c>
      <c r="E4">
        <f>((CiCf!D7-CiCf!E7)/CiCf!D7)*100</f>
        <v>93.906214645210014</v>
      </c>
      <c r="F4">
        <f>SLOPE('ln(C0_Ct)'!D5:K5,'ln(C0_Ct)'!D1:K1)</f>
        <v>0.19323821862115215</v>
      </c>
      <c r="J4" s="99"/>
      <c r="K4" s="45">
        <v>60</v>
      </c>
      <c r="L4" s="50">
        <v>2</v>
      </c>
      <c r="M4" s="54">
        <v>99.420204705344659</v>
      </c>
      <c r="N4" s="42">
        <v>0.33706934459748517</v>
      </c>
    </row>
    <row r="5" spans="1:14" x14ac:dyDescent="0.2">
      <c r="A5" s="81" t="s">
        <v>695</v>
      </c>
      <c r="B5">
        <v>5</v>
      </c>
      <c r="C5">
        <v>10</v>
      </c>
      <c r="D5">
        <f>CiCf!E8</f>
        <v>68</v>
      </c>
      <c r="E5">
        <f>((CiCf!D9-CiCf!E9)/CiCf!D9)*100</f>
        <v>85.735450930169876</v>
      </c>
      <c r="F5">
        <f>SLOPE('ln(C0_Ct)'!D6:AN6,'ln(C0_Ct)'!D1:AN1)</f>
        <v>2.3086894870849747E-2</v>
      </c>
      <c r="J5" s="97" t="s">
        <v>813</v>
      </c>
      <c r="K5" s="43">
        <v>2</v>
      </c>
      <c r="L5" s="48">
        <v>60</v>
      </c>
      <c r="M5" s="52">
        <v>87.911497545337411</v>
      </c>
      <c r="N5" s="40">
        <v>3.1755300647292505E-2</v>
      </c>
    </row>
    <row r="6" spans="1:14" x14ac:dyDescent="0.2">
      <c r="A6" s="81"/>
      <c r="B6">
        <v>10</v>
      </c>
      <c r="C6" s="1">
        <v>2</v>
      </c>
      <c r="D6">
        <f>CiCf!E10</f>
        <v>28</v>
      </c>
      <c r="E6">
        <f>((CiCf!D11-CiCf!E11)/CiCf!D11)*100</f>
        <v>89.269596361540721</v>
      </c>
      <c r="F6">
        <f>SLOPE('ln(C0_Ct)'!D7:S7,'ln(C0_Ct)'!D1:S1)</f>
        <v>7.1303868621835242E-2</v>
      </c>
      <c r="J6" s="98"/>
      <c r="K6" s="44">
        <v>5</v>
      </c>
      <c r="L6" s="49">
        <v>24</v>
      </c>
      <c r="M6" s="53">
        <v>93.838332429017797</v>
      </c>
      <c r="N6" s="41">
        <v>9.4086918148890419E-2</v>
      </c>
    </row>
    <row r="7" spans="1:14" x14ac:dyDescent="0.2">
      <c r="A7" s="81"/>
      <c r="B7">
        <v>20</v>
      </c>
      <c r="C7">
        <v>17</v>
      </c>
      <c r="D7">
        <f>CiCf!E12</f>
        <v>22</v>
      </c>
      <c r="E7">
        <f>((CiCf!D13-CiCf!E13)/CiCf!D13)*100</f>
        <v>94.822131585621449</v>
      </c>
      <c r="F7">
        <f>SLOPE('ln(C0_Ct)'!D8:Q8,'ln(C0_Ct)'!D1:Q1)</f>
        <v>0.12561356045780897</v>
      </c>
      <c r="J7" s="99"/>
      <c r="K7" s="45">
        <v>10</v>
      </c>
      <c r="L7" s="50">
        <v>10</v>
      </c>
      <c r="M7" s="54">
        <v>93.906214645210014</v>
      </c>
      <c r="N7" s="42">
        <v>0.19323821862115215</v>
      </c>
    </row>
    <row r="8" spans="1:14" x14ac:dyDescent="0.2">
      <c r="A8" s="78" t="s">
        <v>4</v>
      </c>
      <c r="B8">
        <v>25</v>
      </c>
      <c r="C8">
        <v>3</v>
      </c>
      <c r="D8">
        <f>CiCf!E14</f>
        <v>22</v>
      </c>
      <c r="E8">
        <f>((CiCf!D15-CiCf!E15)/CiCf!D15)*100</f>
        <v>93.861219192802722</v>
      </c>
      <c r="F8">
        <f>SLOPE('ln(C0_Ct)'!D9:S9,'ln(C0_Ct)'!D1:S1)</f>
        <v>9.0852177377852505E-2</v>
      </c>
      <c r="J8" s="97" t="s">
        <v>814</v>
      </c>
      <c r="K8" s="43">
        <v>50</v>
      </c>
      <c r="L8" s="48">
        <v>68</v>
      </c>
      <c r="M8" s="52">
        <v>85.735450930169876</v>
      </c>
      <c r="N8" s="40">
        <v>2.3086894870849747E-2</v>
      </c>
    </row>
    <row r="9" spans="1:14" x14ac:dyDescent="0.2">
      <c r="A9" s="78"/>
      <c r="B9">
        <v>40</v>
      </c>
      <c r="C9">
        <v>23</v>
      </c>
      <c r="D9">
        <f>CiCf!E16</f>
        <v>10</v>
      </c>
      <c r="E9">
        <f>((CiCf!D17-CiCf!E17)/CiCf!D17)*100</f>
        <v>96.099132195487201</v>
      </c>
      <c r="F9">
        <f>SLOPE('ln(C0_Ct)'!D10:K10,'ln(C0_Ct)'!D1:K1)</f>
        <v>0.20922617718283235</v>
      </c>
      <c r="J9" s="98"/>
      <c r="K9" s="44">
        <v>100</v>
      </c>
      <c r="L9" s="49">
        <v>28</v>
      </c>
      <c r="M9" s="53">
        <v>89.269596361540721</v>
      </c>
      <c r="N9" s="41">
        <v>7.1303868621835242E-2</v>
      </c>
    </row>
    <row r="10" spans="1:14" x14ac:dyDescent="0.2">
      <c r="A10" s="78"/>
      <c r="B10">
        <v>60</v>
      </c>
      <c r="C10">
        <v>25</v>
      </c>
      <c r="D10">
        <f>CiCf!E18</f>
        <v>2</v>
      </c>
      <c r="E10">
        <f>((CiCf!D19-CiCf!E19)/CiCf!D19)*100</f>
        <v>99.420204705344659</v>
      </c>
      <c r="F10">
        <f>SLOPE('ln(C0_Ct)'!D11:G11,'ln(C0_Ct)'!D1:G1)</f>
        <v>0.33706934459748517</v>
      </c>
      <c r="J10" s="99"/>
      <c r="K10" s="45">
        <v>200</v>
      </c>
      <c r="L10" s="50">
        <v>22</v>
      </c>
      <c r="M10" s="54">
        <v>94.822131585621449</v>
      </c>
      <c r="N10" s="42">
        <v>0.12561356045780897</v>
      </c>
    </row>
    <row r="11" spans="1:14" ht="16" x14ac:dyDescent="0.2">
      <c r="A11" s="79" t="s">
        <v>5</v>
      </c>
      <c r="B11" s="20" t="s">
        <v>698</v>
      </c>
      <c r="C11" s="19" t="s">
        <v>697</v>
      </c>
      <c r="D11">
        <f>CiCf!E20</f>
        <v>22</v>
      </c>
      <c r="E11">
        <f>((CiCf!D21-CiCf!E21)/CiCf!D21)*100</f>
        <v>90.998207920949199</v>
      </c>
      <c r="F11">
        <f>SLOPE('ln(C0_Ct)'!D12:S12,'ln(C0_Ct)'!D1:S1)</f>
        <v>7.1213147007447339E-2</v>
      </c>
      <c r="J11" s="100" t="s">
        <v>5</v>
      </c>
      <c r="K11" s="46" t="s">
        <v>837</v>
      </c>
      <c r="L11" s="51">
        <v>22</v>
      </c>
      <c r="M11" s="55">
        <v>90.998207920949199</v>
      </c>
      <c r="N11" s="40">
        <v>7.1213147007447339E-2</v>
      </c>
    </row>
    <row r="12" spans="1:14" x14ac:dyDescent="0.2">
      <c r="A12" s="79"/>
      <c r="B12">
        <v>7</v>
      </c>
      <c r="C12">
        <v>31</v>
      </c>
      <c r="D12">
        <f>CiCf!E22</f>
        <v>30</v>
      </c>
      <c r="E12">
        <f>((CiCf!D23-CiCf!E23)/CiCf!D23)*100</f>
        <v>50.06253181852842</v>
      </c>
      <c r="F12">
        <f>SLOPE('ln(C0_Ct)'!D13:S13,'ln(C0_Ct)'!D1:S1)</f>
        <v>1.7335061600501436E-2</v>
      </c>
      <c r="J12" s="101"/>
      <c r="K12" s="45">
        <v>7</v>
      </c>
      <c r="L12" s="50">
        <v>30</v>
      </c>
      <c r="M12" s="54">
        <v>50.06253181852842</v>
      </c>
      <c r="N12" s="42">
        <v>1.7335061600501436E-2</v>
      </c>
    </row>
    <row r="13" spans="1:14" x14ac:dyDescent="0.2">
      <c r="A13" s="103" t="s">
        <v>408</v>
      </c>
      <c r="B13" s="84" t="s">
        <v>704</v>
      </c>
      <c r="C13">
        <v>1</v>
      </c>
      <c r="D13">
        <f>CiCf!E28</f>
        <v>30</v>
      </c>
      <c r="E13">
        <f>((CiCf!D29-CiCf!E29)/CiCf!D29)*100</f>
        <v>87.338022815916219</v>
      </c>
      <c r="F13">
        <f>SLOPE('ln(C0_Ct)'!D16:S16,'ln(C0_Ct)'!D1:S1)</f>
        <v>7.1743849890694267E-2</v>
      </c>
      <c r="J13" s="33"/>
    </row>
    <row r="14" spans="1:14" x14ac:dyDescent="0.2">
      <c r="A14" s="103"/>
      <c r="B14" s="84"/>
      <c r="C14">
        <v>2</v>
      </c>
      <c r="D14">
        <f>CiCf!E30</f>
        <v>30</v>
      </c>
      <c r="E14">
        <f>((CiCf!D31-CiCf!E31)/CiCf!D31)*100</f>
        <v>87.540017288121362</v>
      </c>
      <c r="F14">
        <f>SLOPE('ln(C0_Ct)'!D20:S20,'ln(C0_Ct)'!D1:S1)</f>
        <v>7.3486550683334997E-2</v>
      </c>
    </row>
    <row r="15" spans="1:14" x14ac:dyDescent="0.2">
      <c r="A15" s="103"/>
      <c r="B15" s="84"/>
      <c r="C15">
        <v>3</v>
      </c>
      <c r="D15">
        <f>CiCf!E32</f>
        <v>28</v>
      </c>
      <c r="E15">
        <f>((CiCf!D33-CiCf!E33)/CiCf!D33)*100</f>
        <v>85.045641555596944</v>
      </c>
      <c r="F15">
        <f>SLOPE('ln(C0_Ct)'!D23:R23,'ln(C0_Ct)'!D1:R1)</f>
        <v>7.2481570792966535E-2</v>
      </c>
    </row>
    <row r="16" spans="1:14" x14ac:dyDescent="0.2">
      <c r="A16" s="104" t="s">
        <v>513</v>
      </c>
      <c r="B16" s="104"/>
      <c r="C16" s="104"/>
      <c r="D16">
        <f>CiCf!E34</f>
        <v>30</v>
      </c>
      <c r="E16">
        <f>((CiCf!D35-CiCf!E35)/CiCf!D35)*100</f>
        <v>2.1084637390365955</v>
      </c>
      <c r="F16">
        <f>SLOPE('ln(C0_Ct)'!D25:S25,'ln(C0_Ct)'!$D$1:$S$1)</f>
        <v>-2.7653926384619691E-4</v>
      </c>
    </row>
    <row r="17" spans="1:12" x14ac:dyDescent="0.2">
      <c r="A17" s="104" t="s">
        <v>530</v>
      </c>
      <c r="B17" s="104"/>
      <c r="C17" s="104"/>
      <c r="D17">
        <f>CiCf!E36</f>
        <v>26</v>
      </c>
      <c r="E17">
        <f>((CiCf!D37-CiCf!E37)/CiCf!D37)*100</f>
        <v>12.932701589157555</v>
      </c>
      <c r="F17">
        <f>SLOPE('ln(C0_Ct)'!D27:S27,'ln(C0_Ct)'!D1:S1)</f>
        <v>3.9552142210707011E-3</v>
      </c>
    </row>
    <row r="18" spans="1:12" x14ac:dyDescent="0.2">
      <c r="A18" s="105" t="s">
        <v>578</v>
      </c>
      <c r="B18" s="84" t="s">
        <v>579</v>
      </c>
      <c r="C18" s="84"/>
      <c r="D18">
        <f>CiCf!E38</f>
        <v>60</v>
      </c>
      <c r="E18">
        <f>((CiCf!D39-CiCf!E39)/CiCf!D39)*100</f>
        <v>91.354615379894028</v>
      </c>
      <c r="F18">
        <f>SLOPE('ln(C0_Ct)'!D30:AH30,'ln(C0_Ct)'!D1:AH1)</f>
        <v>3.9149820729367055E-2</v>
      </c>
    </row>
    <row r="19" spans="1:12" x14ac:dyDescent="0.2">
      <c r="A19" s="105"/>
      <c r="B19" s="85" t="s">
        <v>689</v>
      </c>
      <c r="C19" s="85"/>
      <c r="D19">
        <f>CiCf!E40</f>
        <v>46</v>
      </c>
      <c r="E19">
        <f>((CiCf!D41-CiCf!E41)/CiCf!D41)*100</f>
        <v>88.364872534610313</v>
      </c>
      <c r="F19">
        <f>SLOPE('ln(C0_Ct)'!D32:AA32,'ln(C0_Ct)'!D1:AA1)</f>
        <v>4.478601799082952E-2</v>
      </c>
      <c r="I19">
        <v>4.478601799082952E-2</v>
      </c>
    </row>
    <row r="20" spans="1:12" x14ac:dyDescent="0.2">
      <c r="A20" s="110" t="s">
        <v>580</v>
      </c>
      <c r="B20" s="76" t="s">
        <v>581</v>
      </c>
      <c r="C20">
        <v>1</v>
      </c>
      <c r="D20">
        <f>CiCf!E42</f>
        <v>30</v>
      </c>
      <c r="E20">
        <f>((CiCf!D43-CiCf!E43)/CiCf!D43)*100</f>
        <v>90.90030927936472</v>
      </c>
      <c r="F20">
        <f>SLOPE('ln(C0_Ct)'!D35:S35,'ln(C0_Ct)'!D1:S1)</f>
        <v>7.8677512999392407E-2</v>
      </c>
    </row>
    <row r="21" spans="1:12" x14ac:dyDescent="0.2">
      <c r="A21" s="110"/>
      <c r="B21" s="76"/>
      <c r="C21">
        <v>2</v>
      </c>
      <c r="D21">
        <f>CiCf!E44</f>
        <v>30</v>
      </c>
      <c r="E21">
        <f>((CiCf!D45-CiCf!E45)/CiCf!D45)*100</f>
        <v>89.014356147455061</v>
      </c>
      <c r="F21">
        <f>SLOPE('ln(C0_Ct)'!D36:S36,'ln(C0_Ct)'!D1:S1)</f>
        <v>7.5788625791031947E-2</v>
      </c>
      <c r="G21">
        <v>7.5788625791031947E-2</v>
      </c>
    </row>
    <row r="22" spans="1:12" x14ac:dyDescent="0.2">
      <c r="A22" s="110"/>
      <c r="B22" s="76"/>
      <c r="C22">
        <v>3</v>
      </c>
      <c r="D22">
        <f>CiCf!E46</f>
        <v>32</v>
      </c>
      <c r="E22">
        <f>((CiCf!D47-CiCf!E47)/CiCf!D47)*100</f>
        <v>98.220822004271042</v>
      </c>
      <c r="F22">
        <f>SLOPE('ln(C0_Ct)'!D38:T38,'ln(C0_Ct)'!D1:T1)</f>
        <v>0.13245307354196434</v>
      </c>
      <c r="K22">
        <f>F11/F21</f>
        <v>0.93962842397749313</v>
      </c>
      <c r="L22">
        <f>F11/F24</f>
        <v>0.62400671519917605</v>
      </c>
    </row>
    <row r="23" spans="1:12" x14ac:dyDescent="0.2">
      <c r="A23" s="110"/>
      <c r="B23" s="76" t="s">
        <v>649</v>
      </c>
      <c r="C23">
        <v>1</v>
      </c>
      <c r="D23">
        <f>CiCf!E48</f>
        <v>32</v>
      </c>
      <c r="E23">
        <f>((CiCf!D49-CiCf!E49)/CiCf!D49)*100</f>
        <v>93.316556082112569</v>
      </c>
      <c r="F23">
        <f>SLOPE('ln(C0_Ct)'!D40:T40,'ln(C0_Ct)'!D1:T1)</f>
        <v>8.727881075734413E-2</v>
      </c>
      <c r="K23">
        <f>1-K22</f>
        <v>6.0371576022506868E-2</v>
      </c>
      <c r="L23">
        <f>1-L22</f>
        <v>0.37599328480082395</v>
      </c>
    </row>
    <row r="24" spans="1:12" x14ac:dyDescent="0.2">
      <c r="A24" s="110"/>
      <c r="B24" s="76"/>
      <c r="C24">
        <v>2</v>
      </c>
      <c r="D24">
        <f>CiCf!E50</f>
        <v>30</v>
      </c>
      <c r="E24">
        <f>((CiCf!D51-CiCf!E51)/CiCf!D51)*100</f>
        <v>96.091708865008229</v>
      </c>
      <c r="F24">
        <f>SLOPE('ln(C0_Ct)'!D41:S41,'ln(C0_Ct)'!D1:S1)</f>
        <v>0.11412240489225646</v>
      </c>
      <c r="J24" t="s">
        <v>1043</v>
      </c>
      <c r="K24">
        <f>K23*100</f>
        <v>6.0371576022506872</v>
      </c>
      <c r="L24">
        <f>L23*100</f>
        <v>37.599328480082391</v>
      </c>
    </row>
    <row r="25" spans="1:12" x14ac:dyDescent="0.2">
      <c r="A25" s="102" t="s">
        <v>736</v>
      </c>
      <c r="B25" s="102"/>
      <c r="D25">
        <v>20</v>
      </c>
      <c r="E25">
        <f>((CiCf!D53-CiCf!E53)/CiCf!D53)*100</f>
        <v>96.409082918261618</v>
      </c>
      <c r="F25">
        <f>SLOPE('ln(C0_Ct)'!D43:S43,'ln(C0_Ct)'!D1:S1)</f>
        <v>0.10466589066778689</v>
      </c>
    </row>
    <row r="26" spans="1:12" x14ac:dyDescent="0.2">
      <c r="A26" s="107" t="s">
        <v>737</v>
      </c>
      <c r="B26" s="107"/>
      <c r="D26">
        <v>10</v>
      </c>
      <c r="E26">
        <f>((CiCf!D55-CiCf!E55)/CiCf!D55)*100</f>
        <v>96.862246410160594</v>
      </c>
      <c r="F26">
        <f>SLOPE('ln(C0_Ct)'!D45:K45,'ln(C0_Ct)'!D1:K1)</f>
        <v>0.22167783413517322</v>
      </c>
    </row>
    <row r="27" spans="1:12" x14ac:dyDescent="0.2">
      <c r="A27" s="108" t="s">
        <v>739</v>
      </c>
      <c r="B27" s="33">
        <v>1</v>
      </c>
      <c r="D27">
        <v>8</v>
      </c>
      <c r="E27">
        <f>((CiCf!D57-CiCf!E57)/CiCf!D57)*100</f>
        <v>87.819214107058016</v>
      </c>
      <c r="F27">
        <f>SLOPE('ln(C0_Ct)'!D47:H47,'ln(C0_Ct)'!D1:H1)</f>
        <v>0.21475291184006151</v>
      </c>
      <c r="G27">
        <v>0.21475291184006151</v>
      </c>
      <c r="I27">
        <f>G29/G27</f>
        <v>4.9728696126558676E-2</v>
      </c>
    </row>
    <row r="28" spans="1:12" x14ac:dyDescent="0.2">
      <c r="A28" s="108"/>
      <c r="B28" s="33">
        <v>2</v>
      </c>
      <c r="D28">
        <v>16</v>
      </c>
      <c r="E28">
        <f>((CiCf!D59-CiCf!E59)/CiCf!D59)*100</f>
        <v>94.801255643449963</v>
      </c>
      <c r="F28">
        <f>SLOPE('ln(C0_Ct)'!D48:O48,'ln(C0_Ct)'!D1:O1)</f>
        <v>0.12394363992208719</v>
      </c>
      <c r="G28">
        <v>0.12394363992208719</v>
      </c>
      <c r="I28">
        <f>I27*100</f>
        <v>4.9728696126558676</v>
      </c>
      <c r="J28">
        <f>100-I28</f>
        <v>95.02713038734413</v>
      </c>
    </row>
    <row r="29" spans="1:12" x14ac:dyDescent="0.2">
      <c r="A29" s="108"/>
      <c r="B29">
        <v>3</v>
      </c>
      <c r="D29">
        <v>30</v>
      </c>
      <c r="E29">
        <f>((CiCf!D61-CiCf!E61)/CiCf!D61)*100</f>
        <v>26.36048546814575</v>
      </c>
      <c r="F29">
        <f>SLOPE('ln(C0_Ct)'!D49:S49,'ln(C0_Ct)'!D1:S1)</f>
        <v>1.0679382295188064E-2</v>
      </c>
      <c r="G29">
        <v>1.0679382295188064E-2</v>
      </c>
    </row>
    <row r="30" spans="1:12" x14ac:dyDescent="0.2">
      <c r="A30" s="109" t="s">
        <v>738</v>
      </c>
      <c r="B30" s="109"/>
      <c r="D30">
        <v>26</v>
      </c>
      <c r="E30">
        <f>((CiCf!D63-CiCf!E63)/CiCf!D63)*100</f>
        <v>92.767093692306062</v>
      </c>
      <c r="F30">
        <f>SLOPE('ln(C0_Ct)'!D51:S51,'ln(C0_Ct)'!D1:S1)</f>
        <v>8.6478414743181631E-2</v>
      </c>
    </row>
    <row r="31" spans="1:12" x14ac:dyDescent="0.2">
      <c r="A31" s="106" t="s">
        <v>879</v>
      </c>
      <c r="B31" t="s">
        <v>880</v>
      </c>
      <c r="D31">
        <v>30</v>
      </c>
      <c r="E31">
        <f>((CiCf!D65-CiCf!E65)/CiCf!D65)*100</f>
        <v>48.628261446476905</v>
      </c>
      <c r="F31">
        <f>SLOPE('ln(C0_Ct)'!D53:S53,'ln(C0_Ct)'!D1:S1)</f>
        <v>2.1932840056326865E-2</v>
      </c>
      <c r="G31">
        <v>2.1932840056326865E-2</v>
      </c>
    </row>
    <row r="32" spans="1:12" x14ac:dyDescent="0.2">
      <c r="A32" s="106"/>
      <c r="B32" t="s">
        <v>881</v>
      </c>
      <c r="D32">
        <v>30</v>
      </c>
      <c r="E32">
        <f>((CiCf!D67-CiCf!E67)/CiCf!D67)*100</f>
        <v>70.378643045777025</v>
      </c>
      <c r="F32">
        <f>SLOPE('ln(C0_Ct)'!D54:S54,'ln(C0_Ct)'!$D$1:$S$1)</f>
        <v>3.8502229873864639E-2</v>
      </c>
      <c r="G32">
        <v>3.8502229873864639E-2</v>
      </c>
    </row>
    <row r="33" spans="1:11" x14ac:dyDescent="0.2">
      <c r="A33" s="106"/>
      <c r="B33" t="s">
        <v>914</v>
      </c>
      <c r="D33">
        <v>30</v>
      </c>
      <c r="E33">
        <f>((CiCf!D69-CiCf!E69)/CiCf!D69)*100</f>
        <v>76.226388007277549</v>
      </c>
      <c r="F33">
        <f>SLOPE('ln(C0_Ct)'!D55:S55,'ln(C0_Ct)'!$D$1:$S$1)</f>
        <v>4.7742731104134038E-2</v>
      </c>
    </row>
    <row r="34" spans="1:11" x14ac:dyDescent="0.2">
      <c r="A34" s="106"/>
      <c r="B34" t="s">
        <v>915</v>
      </c>
      <c r="D34">
        <v>30</v>
      </c>
      <c r="E34">
        <f>((CiCf!D71-CiCf!E71)/CiCf!D71)*100</f>
        <v>85.664512498135579</v>
      </c>
      <c r="F34">
        <f>SLOPE('ln(C0_Ct)'!D56:S56,'ln(C0_Ct)'!$D$1:$S$1)</f>
        <v>6.3710729643668682E-2</v>
      </c>
    </row>
    <row r="35" spans="1:11" x14ac:dyDescent="0.2">
      <c r="A35" s="106" t="s">
        <v>916</v>
      </c>
      <c r="B35" t="s">
        <v>953</v>
      </c>
      <c r="D35">
        <v>30</v>
      </c>
      <c r="E35">
        <f>((CiCf!D73-CiCf!E73)/CiCf!D73)*100</f>
        <v>74.37542742867744</v>
      </c>
      <c r="F35">
        <f>SLOPE('ln(C0_Ct)'!D58:S58,'ln(C0_Ct)'!$D$1:$S$1)</f>
        <v>4.4164448826767615E-2</v>
      </c>
    </row>
    <row r="36" spans="1:11" x14ac:dyDescent="0.2">
      <c r="A36" s="106"/>
      <c r="B36" t="s">
        <v>952</v>
      </c>
      <c r="D36">
        <v>30</v>
      </c>
      <c r="E36">
        <f>((CiCf!D75-CiCf!E75)/CiCf!D75)*100</f>
        <v>79.664997353112767</v>
      </c>
      <c r="F36">
        <f>SLOPE('ln(C0_Ct)'!D59:S59,'ln(C0_Ct)'!$D$1:$S$1)</f>
        <v>5.4997029628506382E-2</v>
      </c>
      <c r="G36">
        <v>5.4997029628506382E-2</v>
      </c>
      <c r="J36">
        <f>F36/F24</f>
        <v>0.48191264178518983</v>
      </c>
      <c r="K36">
        <f>F37/F24</f>
        <v>0.3237206019612629</v>
      </c>
    </row>
    <row r="37" spans="1:11" x14ac:dyDescent="0.2">
      <c r="A37" s="106"/>
      <c r="B37" t="s">
        <v>951</v>
      </c>
      <c r="D37">
        <v>30</v>
      </c>
      <c r="E37">
        <f>((CiCf!D77-CiCf!E77)/CiCf!D77)*100</f>
        <v>66.459203932396861</v>
      </c>
      <c r="F37">
        <f>SLOPE('ln(C0_Ct)'!D60:S60,'ln(C0_Ct)'!$D$1:$S$1)</f>
        <v>3.6943773608988234E-2</v>
      </c>
      <c r="G37">
        <v>3.6943773608988234E-2</v>
      </c>
      <c r="J37">
        <f>1-J36</f>
        <v>0.51808735821481022</v>
      </c>
      <c r="K37">
        <f>1-K36</f>
        <v>0.67627939803873716</v>
      </c>
    </row>
    <row r="38" spans="1:11" x14ac:dyDescent="0.2">
      <c r="A38" s="106"/>
      <c r="B38" t="s">
        <v>954</v>
      </c>
      <c r="D38">
        <v>30</v>
      </c>
      <c r="E38">
        <f>((CiCf!D79-CiCf!E79)/CiCf!D79)*100</f>
        <v>70.604242532234764</v>
      </c>
      <c r="F38">
        <f>SLOPE('ln(C0_Ct)'!D61:S61,'ln(C0_Ct)'!$D$1:$S$1)</f>
        <v>4.2375490570563293E-2</v>
      </c>
      <c r="J38">
        <f>J37*100</f>
        <v>51.808735821481022</v>
      </c>
      <c r="K38">
        <f>K37*100</f>
        <v>67.627939803873716</v>
      </c>
    </row>
    <row r="39" spans="1:11" x14ac:dyDescent="0.2">
      <c r="A39" s="106"/>
      <c r="B39" t="s">
        <v>513</v>
      </c>
      <c r="D39">
        <v>30</v>
      </c>
      <c r="E39">
        <f>((CiCf!D81-CiCf!E81)/CiCf!D81)*100</f>
        <v>5.8014585181931428</v>
      </c>
      <c r="F39">
        <f>SLOPE('ln(C0_Ct)'!D62:S62,'ln(C0_Ct)'!$D$1:$S$1)</f>
        <v>1.3103794093566351E-3</v>
      </c>
    </row>
    <row r="40" spans="1:11" x14ac:dyDescent="0.2">
      <c r="A40" s="106"/>
      <c r="B40" t="s">
        <v>1054</v>
      </c>
      <c r="D40">
        <v>30</v>
      </c>
      <c r="E40">
        <f>((CiCf!D83-CiCf!E83)/CiCf!D83)*100</f>
        <v>5.9149997014814693</v>
      </c>
      <c r="F40">
        <f>SLOPE('ln(C0_Ct)'!D63:S63,'ln(C0_Ct)'!$D$1:$S$1)</f>
        <v>1.4856944067766485E-3</v>
      </c>
    </row>
    <row r="41" spans="1:11" x14ac:dyDescent="0.2">
      <c r="A41" s="106"/>
      <c r="B41" t="s">
        <v>1055</v>
      </c>
      <c r="D41">
        <v>30</v>
      </c>
      <c r="E41">
        <f>((CiCf!D85-CiCf!E85)/CiCf!D85)*100</f>
        <v>2.1482581705727477</v>
      </c>
      <c r="F41">
        <f>SLOPE('ln(C0_Ct)'!D64:S64,'ln(C0_Ct)'!$D$1:$S$1)</f>
        <v>6.212070655694465E-4</v>
      </c>
    </row>
    <row r="42" spans="1:11" x14ac:dyDescent="0.2">
      <c r="A42" s="106"/>
      <c r="B42" t="s">
        <v>1072</v>
      </c>
      <c r="D42">
        <v>30</v>
      </c>
      <c r="E42">
        <f>((CiCf!D87-CiCf!E87)/CiCf!D87)*100</f>
        <v>2.2825081361264625</v>
      </c>
      <c r="F42">
        <f>SLOPE('ln(C0_Ct)'!D65:S65,'ln(C0_Ct)'!$D$1:$S$1)</f>
        <v>7.0358117288007928E-4</v>
      </c>
    </row>
    <row r="43" spans="1:11" x14ac:dyDescent="0.2">
      <c r="A43" s="84" t="s">
        <v>1139</v>
      </c>
      <c r="B43" t="s">
        <v>1140</v>
      </c>
      <c r="D43">
        <v>35</v>
      </c>
      <c r="E43">
        <f>((CiCf!D89-CiCf!E89)/CiCf!D89)*100</f>
        <v>97.086596259807237</v>
      </c>
      <c r="F43">
        <f>SLOPE('ln(C0_Ct)'!D67:I67,'ln(C0_Ct)'!$D$66:$I$66)</f>
        <v>0.10912897789336848</v>
      </c>
    </row>
    <row r="44" spans="1:11" x14ac:dyDescent="0.2">
      <c r="A44" s="84"/>
      <c r="B44" t="s">
        <v>1141</v>
      </c>
      <c r="D44">
        <v>35</v>
      </c>
      <c r="E44">
        <f>((CiCf!D91-CiCf!E91)/CiCf!D91)*100</f>
        <v>10.144685283091272</v>
      </c>
      <c r="F44">
        <f>SLOPE('ln(C0_Ct)'!D68:I68,'ln(C0_Ct)'!$D$66:$I$66)</f>
        <v>2.5705422575850625E-3</v>
      </c>
    </row>
    <row r="45" spans="1:11" x14ac:dyDescent="0.2">
      <c r="A45" s="84"/>
      <c r="B45" t="s">
        <v>1142</v>
      </c>
      <c r="D45">
        <v>35</v>
      </c>
      <c r="E45">
        <f>((CiCf!D93-CiCf!E93)/CiCf!D93)*100</f>
        <v>4.2942417784380842E-2</v>
      </c>
      <c r="F45">
        <f>SLOPE('ln(C0_Ct)'!D69:I69,'ln(C0_Ct)'!$D$66:$I$66)</f>
        <v>5.9161517145527823E-4</v>
      </c>
    </row>
    <row r="46" spans="1:11" x14ac:dyDescent="0.2">
      <c r="A46" s="84" t="s">
        <v>1143</v>
      </c>
      <c r="B46" t="s">
        <v>1140</v>
      </c>
      <c r="D46">
        <v>35</v>
      </c>
      <c r="E46">
        <f>((CiCf!D95-CiCf!E95)/CiCf!D95)*100</f>
        <v>97.118152147187331</v>
      </c>
      <c r="F46">
        <f>SLOPE('ln(C0_Ct)'!D70:H70,'ln(C0_Ct)'!$D$66:$H$66)</f>
        <v>0.13056190972776796</v>
      </c>
    </row>
    <row r="47" spans="1:11" x14ac:dyDescent="0.2">
      <c r="A47" s="84"/>
      <c r="B47" t="s">
        <v>1141</v>
      </c>
      <c r="D47">
        <v>35</v>
      </c>
      <c r="E47">
        <f>((CiCf!D97-CiCf!E97)/CiCf!D97)*100</f>
        <v>5.4999367932674499</v>
      </c>
      <c r="F47">
        <f>SLOPE('ln(C0_Ct)'!D71:I71,'ln(C0_Ct)'!$D$66:$I$66)</f>
        <v>1.2631665271574503E-3</v>
      </c>
    </row>
    <row r="48" spans="1:11" x14ac:dyDescent="0.2">
      <c r="A48" s="84"/>
      <c r="B48" t="s">
        <v>1142</v>
      </c>
      <c r="D48">
        <v>35</v>
      </c>
      <c r="E48">
        <f>((CiCf!D99-CiCf!E99)/CiCf!D99)*100</f>
        <v>1.3135492750594395</v>
      </c>
      <c r="F48">
        <f>SLOPE('ln(C0_Ct)'!D72:I72,'ln(C0_Ct)'!$D$66:$I$66)</f>
        <v>2.0184491165927738E-4</v>
      </c>
    </row>
  </sheetData>
  <mergeCells count="26">
    <mergeCell ref="A43:A45"/>
    <mergeCell ref="A46:A48"/>
    <mergeCell ref="B19:C19"/>
    <mergeCell ref="A31:A34"/>
    <mergeCell ref="A26:B26"/>
    <mergeCell ref="A27:A29"/>
    <mergeCell ref="A30:B30"/>
    <mergeCell ref="A20:A24"/>
    <mergeCell ref="B20:B22"/>
    <mergeCell ref="B23:B24"/>
    <mergeCell ref="A35:A42"/>
    <mergeCell ref="J2:J4"/>
    <mergeCell ref="J5:J7"/>
    <mergeCell ref="J8:J10"/>
    <mergeCell ref="J11:J12"/>
    <mergeCell ref="A25:B25"/>
    <mergeCell ref="A2:A4"/>
    <mergeCell ref="A5:A7"/>
    <mergeCell ref="A8:A10"/>
    <mergeCell ref="A11:A12"/>
    <mergeCell ref="A13:A15"/>
    <mergeCell ref="B13:B15"/>
    <mergeCell ref="A16:C16"/>
    <mergeCell ref="A17:C17"/>
    <mergeCell ref="A18:A19"/>
    <mergeCell ref="B18:C18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0300F-2D9C-4310-B42E-A8728F3DCBFF}">
  <dimension ref="G4:S8"/>
  <sheetViews>
    <sheetView workbookViewId="0">
      <selection activeCell="O8" sqref="O8"/>
    </sheetView>
  </sheetViews>
  <sheetFormatPr baseColWidth="10" defaultColWidth="8.83203125" defaultRowHeight="15" x14ac:dyDescent="0.2"/>
  <cols>
    <col min="7" max="7" width="13.83203125" bestFit="1" customWidth="1"/>
    <col min="8" max="8" width="14.1640625" bestFit="1" customWidth="1"/>
    <col min="11" max="11" width="10" customWidth="1"/>
    <col min="16" max="16" width="15.1640625" bestFit="1" customWidth="1"/>
  </cols>
  <sheetData>
    <row r="4" spans="7:19" x14ac:dyDescent="0.2">
      <c r="P4" t="s">
        <v>845</v>
      </c>
    </row>
    <row r="5" spans="7:19" x14ac:dyDescent="0.2">
      <c r="G5" t="s">
        <v>841</v>
      </c>
      <c r="H5" t="s">
        <v>842</v>
      </c>
      <c r="I5" t="s">
        <v>708</v>
      </c>
      <c r="J5" t="s">
        <v>844</v>
      </c>
      <c r="K5" t="s">
        <v>850</v>
      </c>
      <c r="L5" t="s">
        <v>851</v>
      </c>
      <c r="M5" t="s">
        <v>843</v>
      </c>
      <c r="P5">
        <f>S5*-8.3145</f>
        <v>30609.083445</v>
      </c>
      <c r="Q5" t="s">
        <v>852</v>
      </c>
      <c r="S5">
        <v>-3681.41</v>
      </c>
    </row>
    <row r="6" spans="7:19" x14ac:dyDescent="0.2">
      <c r="G6">
        <v>25</v>
      </c>
      <c r="H6">
        <f>G6+273.15</f>
        <v>298.14999999999998</v>
      </c>
      <c r="I6">
        <v>9.0852177377852505E-2</v>
      </c>
      <c r="J6">
        <f>I6/60</f>
        <v>1.5142029562975417E-3</v>
      </c>
      <c r="K6">
        <f>LN(I6)</f>
        <v>-2.3985215176923993</v>
      </c>
      <c r="L6">
        <f>LN(J6)</f>
        <v>-6.4928660799145002</v>
      </c>
      <c r="M6">
        <f>1/H6</f>
        <v>3.3540164346805303E-3</v>
      </c>
      <c r="P6">
        <f>P5/1000</f>
        <v>30.609083445</v>
      </c>
      <c r="Q6" t="s">
        <v>853</v>
      </c>
    </row>
    <row r="7" spans="7:19" x14ac:dyDescent="0.2">
      <c r="G7">
        <v>40</v>
      </c>
      <c r="H7">
        <f t="shared" ref="H7:H8" si="0">G7+273.15</f>
        <v>313.14999999999998</v>
      </c>
      <c r="I7">
        <v>0.20922617718283235</v>
      </c>
      <c r="J7">
        <f t="shared" ref="J7:J8" si="1">I7/60</f>
        <v>3.4871029530472056E-3</v>
      </c>
      <c r="K7">
        <f t="shared" ref="K7:K8" si="2">LN(I7)</f>
        <v>-1.5643394246824096</v>
      </c>
      <c r="L7">
        <f t="shared" ref="L7:L8" si="3">LN(J7)</f>
        <v>-5.65868398690451</v>
      </c>
      <c r="M7">
        <f t="shared" ref="M7:M8" si="4">1/H7</f>
        <v>3.1933578157432542E-3</v>
      </c>
    </row>
    <row r="8" spans="7:19" x14ac:dyDescent="0.2">
      <c r="G8">
        <v>60</v>
      </c>
      <c r="H8">
        <f t="shared" si="0"/>
        <v>333.15</v>
      </c>
      <c r="I8">
        <v>0.33706934459748517</v>
      </c>
      <c r="J8">
        <f t="shared" si="1"/>
        <v>5.6178224099580863E-3</v>
      </c>
      <c r="K8">
        <f t="shared" si="2"/>
        <v>-1.0874665994786366</v>
      </c>
      <c r="L8">
        <f t="shared" si="3"/>
        <v>-5.181811161700737</v>
      </c>
      <c r="M8">
        <f t="shared" si="4"/>
        <v>3.0016509079993999E-3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9F8C7-0225-4833-A1FC-2962F024D537}">
  <dimension ref="A1:AW40"/>
  <sheetViews>
    <sheetView workbookViewId="0">
      <selection activeCell="AR4" sqref="AR4:AW9"/>
    </sheetView>
  </sheetViews>
  <sheetFormatPr baseColWidth="10" defaultColWidth="8.83203125" defaultRowHeight="15" x14ac:dyDescent="0.2"/>
  <cols>
    <col min="18" max="18" width="9.6640625" customWidth="1"/>
    <col min="26" max="26" width="13.5" bestFit="1" customWidth="1"/>
    <col min="27" max="27" width="12.83203125" bestFit="1" customWidth="1"/>
    <col min="31" max="31" width="10.33203125" bestFit="1" customWidth="1"/>
    <col min="32" max="32" width="17.33203125" bestFit="1" customWidth="1"/>
    <col min="33" max="33" width="12" bestFit="1" customWidth="1"/>
    <col min="34" max="34" width="12.33203125" bestFit="1" customWidth="1"/>
    <col min="35" max="35" width="12" bestFit="1" customWidth="1"/>
    <col min="36" max="36" width="15" bestFit="1" customWidth="1"/>
    <col min="37" max="37" width="12.33203125" bestFit="1" customWidth="1"/>
    <col min="38" max="38" width="15" bestFit="1" customWidth="1"/>
    <col min="39" max="39" width="12.33203125" bestFit="1" customWidth="1"/>
  </cols>
  <sheetData>
    <row r="1" spans="1:49" x14ac:dyDescent="0.2">
      <c r="B1" s="80" t="s">
        <v>693</v>
      </c>
      <c r="C1" s="80"/>
      <c r="D1" s="80"/>
      <c r="E1" s="81" t="s">
        <v>695</v>
      </c>
      <c r="F1" s="81"/>
      <c r="G1" s="81"/>
      <c r="H1" s="78" t="s">
        <v>4</v>
      </c>
      <c r="I1" s="78"/>
      <c r="J1" s="78"/>
      <c r="K1" s="79" t="s">
        <v>5</v>
      </c>
      <c r="L1" s="79"/>
      <c r="M1" s="112" t="s">
        <v>408</v>
      </c>
      <c r="N1" s="112"/>
      <c r="O1" s="112"/>
      <c r="P1" s="104" t="s">
        <v>513</v>
      </c>
      <c r="Q1" s="104" t="s">
        <v>530</v>
      </c>
      <c r="R1" s="113" t="s">
        <v>578</v>
      </c>
      <c r="S1" s="113"/>
      <c r="T1" s="111" t="s">
        <v>580</v>
      </c>
      <c r="U1" s="111"/>
      <c r="V1" s="111"/>
      <c r="W1" s="111"/>
      <c r="X1" s="111"/>
      <c r="Z1" s="114" t="s">
        <v>736</v>
      </c>
      <c r="AA1" s="115" t="s">
        <v>737</v>
      </c>
      <c r="AB1" s="117" t="s">
        <v>739</v>
      </c>
      <c r="AC1" s="117"/>
      <c r="AD1" s="117"/>
      <c r="AE1" s="116" t="s">
        <v>738</v>
      </c>
      <c r="AF1" s="106" t="s">
        <v>879</v>
      </c>
      <c r="AG1" s="106"/>
      <c r="AH1" s="106"/>
      <c r="AI1" s="106"/>
      <c r="AJ1" s="106" t="s">
        <v>916</v>
      </c>
      <c r="AK1" s="106"/>
      <c r="AL1" s="106"/>
      <c r="AM1" s="106"/>
      <c r="AN1" s="106"/>
    </row>
    <row r="2" spans="1:49" x14ac:dyDescent="0.2">
      <c r="A2" t="s">
        <v>702</v>
      </c>
      <c r="B2">
        <v>0.2</v>
      </c>
      <c r="C2">
        <v>0.5</v>
      </c>
      <c r="D2">
        <v>1</v>
      </c>
      <c r="E2">
        <v>5</v>
      </c>
      <c r="F2">
        <v>10</v>
      </c>
      <c r="G2">
        <v>20</v>
      </c>
      <c r="H2">
        <v>25</v>
      </c>
      <c r="I2">
        <v>40</v>
      </c>
      <c r="J2">
        <v>60</v>
      </c>
      <c r="K2" s="20" t="s">
        <v>698</v>
      </c>
      <c r="L2">
        <v>7</v>
      </c>
      <c r="M2" s="76" t="s">
        <v>704</v>
      </c>
      <c r="N2" s="76"/>
      <c r="O2" s="76"/>
      <c r="P2" s="104"/>
      <c r="Q2" s="104"/>
      <c r="R2" s="84" t="s">
        <v>579</v>
      </c>
      <c r="S2" s="85" t="s">
        <v>689</v>
      </c>
      <c r="T2" s="76" t="s">
        <v>581</v>
      </c>
      <c r="U2" s="76"/>
      <c r="V2" s="76"/>
      <c r="W2" s="76" t="s">
        <v>649</v>
      </c>
      <c r="X2" s="76"/>
      <c r="Z2" s="114"/>
      <c r="AA2" s="115"/>
      <c r="AB2" s="117"/>
      <c r="AC2" s="117"/>
      <c r="AD2" s="117"/>
      <c r="AE2" s="116"/>
      <c r="AF2" s="106"/>
      <c r="AG2" s="106"/>
      <c r="AH2" s="106"/>
      <c r="AI2" s="106"/>
      <c r="AJ2" s="106"/>
      <c r="AK2" s="106"/>
      <c r="AL2" s="106"/>
      <c r="AM2" s="106"/>
      <c r="AN2" s="106"/>
    </row>
    <row r="3" spans="1:49" x14ac:dyDescent="0.2">
      <c r="A3" t="s">
        <v>703</v>
      </c>
      <c r="B3">
        <v>9</v>
      </c>
      <c r="C3">
        <v>1</v>
      </c>
      <c r="D3" s="19" t="s">
        <v>694</v>
      </c>
      <c r="E3">
        <v>10</v>
      </c>
      <c r="F3" s="1">
        <v>2</v>
      </c>
      <c r="G3">
        <v>17</v>
      </c>
      <c r="H3">
        <v>3</v>
      </c>
      <c r="I3">
        <v>23</v>
      </c>
      <c r="J3">
        <v>25</v>
      </c>
      <c r="K3" s="19" t="s">
        <v>697</v>
      </c>
      <c r="L3">
        <v>31</v>
      </c>
      <c r="M3">
        <v>1</v>
      </c>
      <c r="N3">
        <v>2</v>
      </c>
      <c r="O3">
        <v>3</v>
      </c>
      <c r="P3" s="104"/>
      <c r="Q3" s="104"/>
      <c r="R3" s="84"/>
      <c r="S3" s="85"/>
      <c r="T3">
        <v>1</v>
      </c>
      <c r="U3" s="39">
        <v>2</v>
      </c>
      <c r="V3">
        <v>3</v>
      </c>
      <c r="W3">
        <v>1</v>
      </c>
      <c r="X3" s="39">
        <v>2</v>
      </c>
      <c r="Y3" s="17" t="s">
        <v>682</v>
      </c>
      <c r="Z3" s="114"/>
      <c r="AA3" s="115"/>
      <c r="AB3">
        <v>1</v>
      </c>
      <c r="AC3">
        <v>2</v>
      </c>
      <c r="AD3">
        <v>3</v>
      </c>
      <c r="AE3" s="116"/>
      <c r="AF3" t="s">
        <v>880</v>
      </c>
      <c r="AG3" t="s">
        <v>881</v>
      </c>
      <c r="AH3" t="s">
        <v>914</v>
      </c>
      <c r="AI3" t="s">
        <v>915</v>
      </c>
      <c r="AJ3" t="s">
        <v>953</v>
      </c>
      <c r="AK3" t="s">
        <v>952</v>
      </c>
      <c r="AL3" t="s">
        <v>951</v>
      </c>
      <c r="AM3" t="s">
        <v>954</v>
      </c>
      <c r="AN3" t="s">
        <v>513</v>
      </c>
      <c r="AO3" t="s">
        <v>1054</v>
      </c>
      <c r="AP3" t="s">
        <v>1055</v>
      </c>
      <c r="AQ3" t="s">
        <v>1072</v>
      </c>
      <c r="AR3" t="s">
        <v>1101</v>
      </c>
      <c r="AS3" t="s">
        <v>1102</v>
      </c>
      <c r="AT3" t="s">
        <v>1103</v>
      </c>
      <c r="AU3" t="s">
        <v>1104</v>
      </c>
      <c r="AV3" t="s">
        <v>1105</v>
      </c>
      <c r="AW3" t="s">
        <v>1106</v>
      </c>
    </row>
    <row r="4" spans="1:49" x14ac:dyDescent="0.2"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0</v>
      </c>
      <c r="Z4">
        <v>1</v>
      </c>
      <c r="AA4">
        <v>1</v>
      </c>
      <c r="AB4">
        <v>1</v>
      </c>
      <c r="AC4">
        <v>1</v>
      </c>
      <c r="AD4">
        <v>1</v>
      </c>
      <c r="AE4">
        <v>1</v>
      </c>
      <c r="AF4">
        <v>1</v>
      </c>
      <c r="AG4">
        <v>1</v>
      </c>
      <c r="AH4">
        <v>1</v>
      </c>
      <c r="AI4">
        <v>1</v>
      </c>
      <c r="AJ4">
        <v>1</v>
      </c>
      <c r="AK4">
        <v>1</v>
      </c>
      <c r="AL4">
        <v>1</v>
      </c>
      <c r="AM4">
        <v>1</v>
      </c>
      <c r="AN4">
        <v>1</v>
      </c>
      <c r="AO4">
        <v>1</v>
      </c>
      <c r="AP4">
        <v>1</v>
      </c>
      <c r="AQ4">
        <v>1</v>
      </c>
      <c r="AR4">
        <v>1</v>
      </c>
      <c r="AS4">
        <v>1</v>
      </c>
      <c r="AT4">
        <v>1</v>
      </c>
      <c r="AU4">
        <v>1</v>
      </c>
      <c r="AV4">
        <v>1</v>
      </c>
      <c r="AW4">
        <v>1</v>
      </c>
    </row>
    <row r="5" spans="1:49" x14ac:dyDescent="0.2">
      <c r="B5">
        <v>0.97969880347525973</v>
      </c>
      <c r="C5">
        <v>0.75602967611440453</v>
      </c>
      <c r="D5">
        <v>0.55841286323373474</v>
      </c>
      <c r="E5">
        <v>0.90743742249110004</v>
      </c>
      <c r="F5">
        <v>0.64678627705165659</v>
      </c>
      <c r="G5">
        <v>0.85765101804828958</v>
      </c>
      <c r="H5">
        <v>0.79320197863010744</v>
      </c>
      <c r="I5">
        <v>0.58932244998469141</v>
      </c>
      <c r="J5">
        <v>5.7979529465533733E-3</v>
      </c>
      <c r="K5">
        <v>0.75828655279026014</v>
      </c>
      <c r="L5">
        <v>0.77675874632798048</v>
      </c>
      <c r="M5">
        <v>0.85625925838841599</v>
      </c>
      <c r="N5">
        <v>0.853393049369782</v>
      </c>
      <c r="O5">
        <v>0.87248270941896278</v>
      </c>
      <c r="P5">
        <v>0.98525802518354755</v>
      </c>
      <c r="Q5">
        <v>0.98395891712324346</v>
      </c>
      <c r="R5">
        <v>0.84260829707052554</v>
      </c>
      <c r="T5">
        <v>0.84693706504660182</v>
      </c>
      <c r="U5">
        <v>0.88879758312232293</v>
      </c>
      <c r="V5">
        <v>0.83872998223659723</v>
      </c>
      <c r="W5">
        <v>0.84581003445132852</v>
      </c>
      <c r="X5">
        <v>0.83571108377693826</v>
      </c>
      <c r="Y5">
        <v>2</v>
      </c>
      <c r="Z5">
        <v>0.67209480274116751</v>
      </c>
      <c r="AA5">
        <v>0.36195026833429522</v>
      </c>
      <c r="AB5">
        <v>0.13186329924430798</v>
      </c>
      <c r="AC5">
        <v>0.64097734129838158</v>
      </c>
      <c r="AD5">
        <v>0.98320030321398511</v>
      </c>
      <c r="AE5">
        <v>0.78843890049883592</v>
      </c>
      <c r="AF5">
        <v>0.9335159338254515</v>
      </c>
      <c r="AG5">
        <v>0.81121282408012696</v>
      </c>
      <c r="AH5">
        <v>0.86879758463377721</v>
      </c>
      <c r="AI5">
        <v>0.79606731394842334</v>
      </c>
      <c r="AJ5">
        <v>0.81572356551004455</v>
      </c>
      <c r="AK5">
        <v>0.87353135629385448</v>
      </c>
      <c r="AL5">
        <v>0.93496851064562259</v>
      </c>
      <c r="AM5">
        <v>0.94511319056377852</v>
      </c>
      <c r="AN5">
        <v>0.98419840788602475</v>
      </c>
      <c r="AO5">
        <v>0.99254510046947253</v>
      </c>
      <c r="AP5">
        <v>0.98889166492893921</v>
      </c>
      <c r="AQ5">
        <v>0.95976325629935233</v>
      </c>
      <c r="AR5">
        <v>0.29224501463208791</v>
      </c>
      <c r="AS5">
        <v>0.94986617032155285</v>
      </c>
      <c r="AT5">
        <v>0.97712932283514631</v>
      </c>
      <c r="AU5">
        <v>0.30831638283334895</v>
      </c>
      <c r="AV5">
        <v>0.99909171322538659</v>
      </c>
      <c r="AW5">
        <v>0.95620019932633038</v>
      </c>
    </row>
    <row r="6" spans="1:49" x14ac:dyDescent="0.2">
      <c r="B6">
        <v>0.9269845545715748</v>
      </c>
      <c r="C6">
        <v>0.5737565250810206</v>
      </c>
      <c r="D6">
        <v>0.27569027664010243</v>
      </c>
      <c r="E6">
        <v>0.77424736685716466</v>
      </c>
      <c r="F6">
        <v>0.54329491236392025</v>
      </c>
      <c r="G6">
        <v>0.72463669745998327</v>
      </c>
      <c r="H6">
        <v>0.61439589684203777</v>
      </c>
      <c r="I6">
        <v>0.28460174410072575</v>
      </c>
      <c r="J6">
        <v>3.4515684704883656E-2</v>
      </c>
      <c r="K6">
        <v>0.54725201721101191</v>
      </c>
      <c r="L6">
        <v>0.71152530629544641</v>
      </c>
      <c r="M6">
        <v>0.71751842098134777</v>
      </c>
      <c r="N6">
        <v>0.69817244502117859</v>
      </c>
      <c r="O6">
        <v>0.68167374441289219</v>
      </c>
      <c r="P6">
        <v>0.95629252033123757</v>
      </c>
      <c r="Q6">
        <v>0.95179048532956689</v>
      </c>
      <c r="R6">
        <v>0.70313534668940014</v>
      </c>
      <c r="T6">
        <v>0.69243021413083827</v>
      </c>
      <c r="U6">
        <v>0.74271510280899755</v>
      </c>
      <c r="V6">
        <v>0.6678046695881944</v>
      </c>
      <c r="W6">
        <v>0.67440403401820304</v>
      </c>
      <c r="X6">
        <v>0.68133992672266219</v>
      </c>
      <c r="Y6">
        <v>4</v>
      </c>
      <c r="Z6">
        <v>0.42984840336991331</v>
      </c>
      <c r="AA6">
        <v>0.13831053005458202</v>
      </c>
      <c r="AB6">
        <v>0.11237270018708638</v>
      </c>
      <c r="AC6">
        <v>0.38672352827809636</v>
      </c>
      <c r="AD6">
        <v>0.96538534188987446</v>
      </c>
      <c r="AE6">
        <v>0.62482459879446606</v>
      </c>
      <c r="AF6">
        <v>0.87836164427494912</v>
      </c>
      <c r="AG6">
        <v>0.71700964914951626</v>
      </c>
      <c r="AH6">
        <v>0.79313902572494566</v>
      </c>
      <c r="AI6">
        <v>0.67177692838100755</v>
      </c>
      <c r="AJ6">
        <v>0.73570041426035593</v>
      </c>
      <c r="AK6">
        <v>0.73780188492487386</v>
      </c>
      <c r="AL6">
        <v>0.84795567634997959</v>
      </c>
      <c r="AM6">
        <v>0.83303448734910213</v>
      </c>
      <c r="AN6">
        <v>0.9619855456001547</v>
      </c>
      <c r="AO6">
        <v>0.99366206775007992</v>
      </c>
      <c r="AP6">
        <v>1.0054305550135405</v>
      </c>
      <c r="AQ6">
        <v>0.98176238439905805</v>
      </c>
      <c r="AR6">
        <v>0.17392282438787485</v>
      </c>
      <c r="AS6">
        <v>0.9985772774382391</v>
      </c>
      <c r="AT6">
        <v>0.99373344930828422</v>
      </c>
      <c r="AU6">
        <v>7.7575605676423617E-2</v>
      </c>
      <c r="AV6">
        <v>0.98742346875817522</v>
      </c>
      <c r="AW6">
        <v>1.0146439287509046</v>
      </c>
    </row>
    <row r="7" spans="1:49" x14ac:dyDescent="0.2">
      <c r="B7">
        <v>0.88302245686495107</v>
      </c>
      <c r="C7">
        <v>0.41590946612294888</v>
      </c>
      <c r="D7">
        <v>0.17684337232991038</v>
      </c>
      <c r="E7">
        <v>0.68340409718432338</v>
      </c>
      <c r="F7">
        <v>0.46463078754378379</v>
      </c>
      <c r="G7">
        <v>0.56176081449448134</v>
      </c>
      <c r="H7">
        <v>0.47625207770604583</v>
      </c>
      <c r="I7">
        <v>0.11728464216114187</v>
      </c>
      <c r="J7">
        <v>5.8322619541452E-2</v>
      </c>
      <c r="K7">
        <v>0.41343728666395668</v>
      </c>
      <c r="L7">
        <v>0.65313986576179028</v>
      </c>
      <c r="M7">
        <v>0.59686476378872766</v>
      </c>
      <c r="N7">
        <v>0.58438494020586795</v>
      </c>
      <c r="O7">
        <v>0.59737114481344766</v>
      </c>
      <c r="P7">
        <v>1.008699027045509</v>
      </c>
      <c r="Q7">
        <v>0.96187798356413168</v>
      </c>
      <c r="R7">
        <v>0.591677831810556</v>
      </c>
      <c r="T7">
        <v>0.59043124088501631</v>
      </c>
      <c r="U7">
        <v>0.60713425610409222</v>
      </c>
      <c r="V7">
        <v>0.514144340228744</v>
      </c>
      <c r="W7">
        <v>0.53789548411457877</v>
      </c>
      <c r="X7">
        <v>0.55075738448159994</v>
      </c>
      <c r="Y7">
        <v>6</v>
      </c>
      <c r="Z7">
        <v>0.2621229009646539</v>
      </c>
      <c r="AA7">
        <v>5.9999750424064149E-2</v>
      </c>
      <c r="AB7">
        <v>0.12118621657008964</v>
      </c>
      <c r="AC7">
        <v>0.23628869350755488</v>
      </c>
      <c r="AD7">
        <v>0.94179266395607564</v>
      </c>
      <c r="AE7">
        <v>0.46183802568653698</v>
      </c>
      <c r="AF7">
        <v>0.84160396416013961</v>
      </c>
      <c r="AG7">
        <v>0.64560381076114848</v>
      </c>
      <c r="AH7">
        <v>0.70045388541960374</v>
      </c>
      <c r="AI7">
        <v>0.56126598739469691</v>
      </c>
      <c r="AJ7">
        <v>0.65678881988507309</v>
      </c>
      <c r="AK7">
        <v>0.6301295079071948</v>
      </c>
      <c r="AL7">
        <v>0.77342538492586166</v>
      </c>
      <c r="AM7">
        <v>0.74916252996398924</v>
      </c>
      <c r="AN7">
        <v>0.93453783411038738</v>
      </c>
      <c r="AO7">
        <v>0.99365159810679393</v>
      </c>
      <c r="AP7">
        <v>0.98410132566789721</v>
      </c>
      <c r="AQ7">
        <v>0.97421166452230712</v>
      </c>
      <c r="AR7">
        <v>2.9908401280152194E-2</v>
      </c>
      <c r="AS7">
        <v>0.96275154456487477</v>
      </c>
      <c r="AT7">
        <v>0.97038700541852041</v>
      </c>
      <c r="AU7">
        <v>3.9855872354593425E-2</v>
      </c>
      <c r="AV7">
        <v>0.99462577305377764</v>
      </c>
      <c r="AW7">
        <v>0.98745469336345326</v>
      </c>
    </row>
    <row r="8" spans="1:49" x14ac:dyDescent="0.2">
      <c r="B8">
        <v>0.83538513173471629</v>
      </c>
      <c r="C8">
        <v>0.2966904044159101</v>
      </c>
      <c r="D8">
        <v>6.4054747446129129E-2</v>
      </c>
      <c r="E8">
        <v>0.6103706361183534</v>
      </c>
      <c r="F8">
        <v>0.35935451620524655</v>
      </c>
      <c r="G8">
        <v>0.44258771748927023</v>
      </c>
      <c r="H8">
        <v>0.37630616740949768</v>
      </c>
      <c r="I8">
        <v>4.6072341984017488E-2</v>
      </c>
      <c r="K8">
        <v>0.27452988003313761</v>
      </c>
      <c r="L8">
        <v>0.62367956000470626</v>
      </c>
      <c r="M8">
        <v>0.51215359505326763</v>
      </c>
      <c r="N8">
        <v>0.47865558199899416</v>
      </c>
      <c r="O8">
        <v>0.46797523157319598</v>
      </c>
      <c r="P8">
        <v>0.99252081321655872</v>
      </c>
      <c r="Q8">
        <v>0.94126121901927529</v>
      </c>
      <c r="R8">
        <v>0.50576362408364361</v>
      </c>
      <c r="T8">
        <v>0.49062508259392462</v>
      </c>
      <c r="U8">
        <v>0.4911175751204791</v>
      </c>
      <c r="V8">
        <v>0.38597645693036281</v>
      </c>
      <c r="W8">
        <v>0.42935112739000952</v>
      </c>
      <c r="X8">
        <v>0.43468912211896599</v>
      </c>
      <c r="Y8">
        <v>8</v>
      </c>
      <c r="Z8">
        <v>0.16872832352823797</v>
      </c>
      <c r="AA8">
        <v>4.9682187335615954E-2</v>
      </c>
      <c r="AB8">
        <v>0.12180785892941985</v>
      </c>
      <c r="AC8">
        <v>0.14677649007553473</v>
      </c>
      <c r="AD8">
        <v>0.93587494369880286</v>
      </c>
      <c r="AE8">
        <v>0.28720667534022731</v>
      </c>
      <c r="AF8">
        <v>0.76526691969084271</v>
      </c>
      <c r="AG8">
        <v>0.57839227169799567</v>
      </c>
      <c r="AH8">
        <v>0.62915826145832354</v>
      </c>
      <c r="AI8">
        <v>0.48463810737629404</v>
      </c>
      <c r="AJ8">
        <v>0.58704215327178688</v>
      </c>
      <c r="AK8">
        <v>0.5406670901211873</v>
      </c>
      <c r="AL8">
        <v>0.68928073027771664</v>
      </c>
      <c r="AM8">
        <v>0.66460870025523344</v>
      </c>
      <c r="AN8">
        <v>0.97973056098805855</v>
      </c>
      <c r="AO8">
        <v>0.98267376611459301</v>
      </c>
      <c r="AP8">
        <v>1.0196728013237484</v>
      </c>
      <c r="AQ8">
        <v>0.95573937641870954</v>
      </c>
      <c r="AR8">
        <v>2.5669331646038192E-2</v>
      </c>
      <c r="AS8">
        <v>0.93155439021988051</v>
      </c>
      <c r="AT8">
        <v>0.93912098340720218</v>
      </c>
      <c r="AU8">
        <v>2.8818478528126731E-2</v>
      </c>
      <c r="AV8">
        <v>0.98786718682526287</v>
      </c>
      <c r="AW8">
        <v>0.97027058139255307</v>
      </c>
    </row>
    <row r="9" spans="1:49" x14ac:dyDescent="0.2">
      <c r="B9">
        <v>0.77550381312202576</v>
      </c>
      <c r="C9">
        <v>0.20741652339740374</v>
      </c>
      <c r="D9">
        <v>6.0937853547899941E-2</v>
      </c>
      <c r="E9">
        <v>0.53608790960058339</v>
      </c>
      <c r="F9">
        <v>0.29392506947292979</v>
      </c>
      <c r="G9">
        <v>0.34979918963784384</v>
      </c>
      <c r="H9">
        <v>0.29073018579896193</v>
      </c>
      <c r="I9">
        <v>3.900867804512801E-2</v>
      </c>
      <c r="K9">
        <v>0.21848087904423213</v>
      </c>
      <c r="L9">
        <v>0.60221598888618511</v>
      </c>
      <c r="M9">
        <v>0.43512833300292342</v>
      </c>
      <c r="N9">
        <v>0.38572987375354667</v>
      </c>
      <c r="O9">
        <v>0.37778462973527788</v>
      </c>
      <c r="P9">
        <v>0.96064340218383948</v>
      </c>
      <c r="Q9">
        <v>0.92556530262763737</v>
      </c>
      <c r="R9">
        <v>0.4344893497406464</v>
      </c>
      <c r="T9">
        <v>0.41066530780613697</v>
      </c>
      <c r="U9">
        <v>0.41221199508079343</v>
      </c>
      <c r="V9">
        <v>0.28910948644497025</v>
      </c>
      <c r="W9">
        <v>0.34189915869603582</v>
      </c>
      <c r="X9">
        <v>0.34310069361276097</v>
      </c>
      <c r="Y9">
        <v>10</v>
      </c>
      <c r="Z9">
        <v>9.9483206046483766E-2</v>
      </c>
      <c r="AA9">
        <v>3.1377535898394128E-2</v>
      </c>
      <c r="AC9">
        <v>0.10774904676316052</v>
      </c>
      <c r="AD9">
        <v>0.92654136728363634</v>
      </c>
      <c r="AE9">
        <v>0.17939154374178212</v>
      </c>
      <c r="AF9">
        <v>0.73682541232259013</v>
      </c>
      <c r="AG9">
        <v>0.52602127053947201</v>
      </c>
      <c r="AH9">
        <v>0.57242881434678705</v>
      </c>
      <c r="AI9">
        <v>0.41777820446548825</v>
      </c>
      <c r="AJ9">
        <v>0.52021310225242767</v>
      </c>
      <c r="AK9">
        <v>0.45824399438285579</v>
      </c>
      <c r="AL9">
        <v>0.63937465586087239</v>
      </c>
      <c r="AM9">
        <v>0.59574650966003595</v>
      </c>
      <c r="AN9">
        <v>0.96567596472867945</v>
      </c>
      <c r="AO9">
        <v>0.98360227981020831</v>
      </c>
      <c r="AP9">
        <v>1.0088979772871729</v>
      </c>
      <c r="AQ9">
        <v>0.95913302655896082</v>
      </c>
      <c r="AR9">
        <v>2.9134037401927635E-2</v>
      </c>
      <c r="AS9">
        <v>0.8985531471690873</v>
      </c>
      <c r="AT9">
        <v>0.99957057582215614</v>
      </c>
      <c r="AU9">
        <v>2.9996244425537177E-2</v>
      </c>
      <c r="AV9">
        <v>0.94500063206732554</v>
      </c>
      <c r="AW9">
        <v>0.98686450724940555</v>
      </c>
    </row>
    <row r="10" spans="1:49" x14ac:dyDescent="0.2">
      <c r="B10">
        <v>0.73941958067508251</v>
      </c>
      <c r="C10">
        <v>0.16484534391118053</v>
      </c>
      <c r="D10">
        <v>8.5073788801388328E-2</v>
      </c>
      <c r="E10">
        <v>0.45279850282019285</v>
      </c>
      <c r="F10">
        <v>0.22379004060324087</v>
      </c>
      <c r="G10">
        <v>0.28092802914096721</v>
      </c>
      <c r="H10">
        <v>0.23174794578541813</v>
      </c>
      <c r="I10">
        <v>0.10669467729220451</v>
      </c>
      <c r="K10">
        <v>0.18802293987302651</v>
      </c>
      <c r="L10">
        <v>0.58605261041557699</v>
      </c>
      <c r="M10">
        <v>0.35476435800240019</v>
      </c>
      <c r="N10">
        <v>0.32779342852701071</v>
      </c>
      <c r="O10">
        <v>0.3228371806062072</v>
      </c>
      <c r="P10">
        <v>0.97998985588845988</v>
      </c>
      <c r="Q10">
        <v>0.9515798856765233</v>
      </c>
      <c r="R10">
        <v>0.38023879081834733</v>
      </c>
      <c r="T10">
        <v>0.34952861645711947</v>
      </c>
      <c r="U10">
        <v>0.32939124805162967</v>
      </c>
      <c r="V10">
        <v>0.21419236600260588</v>
      </c>
      <c r="W10">
        <v>0.27615966309286366</v>
      </c>
      <c r="X10">
        <v>0.2062208054242167</v>
      </c>
      <c r="Y10">
        <v>12</v>
      </c>
      <c r="Z10">
        <v>6.6173101674792387E-2</v>
      </c>
      <c r="AA10">
        <v>4.8012324266763357E-2</v>
      </c>
      <c r="AC10">
        <v>8.6699604874150335E-2</v>
      </c>
      <c r="AD10">
        <v>0.88010592512613206</v>
      </c>
      <c r="AE10">
        <v>0.10813557494984873</v>
      </c>
      <c r="AF10">
        <v>0.70026715274782103</v>
      </c>
      <c r="AG10">
        <v>0.47794170491363019</v>
      </c>
      <c r="AH10">
        <v>0.50915361680050775</v>
      </c>
      <c r="AI10">
        <v>0.35680878882412037</v>
      </c>
      <c r="AJ10">
        <v>0.48013947056092798</v>
      </c>
      <c r="AK10">
        <v>0.4061774090805329</v>
      </c>
      <c r="AL10">
        <v>0.58576423355555318</v>
      </c>
      <c r="AM10">
        <v>0.55113146736287055</v>
      </c>
      <c r="AN10">
        <v>0.96551188547464439</v>
      </c>
      <c r="AO10">
        <v>0.97931485807174279</v>
      </c>
      <c r="AP10">
        <v>1.0112123233455219</v>
      </c>
      <c r="AQ10">
        <v>0.94662389591816509</v>
      </c>
    </row>
    <row r="11" spans="1:49" x14ac:dyDescent="0.2">
      <c r="B11">
        <v>0.68722185422575455</v>
      </c>
      <c r="C11">
        <v>0.11521355106668446</v>
      </c>
      <c r="D11">
        <v>8.1940586771942159E-2</v>
      </c>
      <c r="E11">
        <v>0.44184657715447606</v>
      </c>
      <c r="F11">
        <v>0.20061272973854163</v>
      </c>
      <c r="G11">
        <v>0.18167053207600908</v>
      </c>
      <c r="H11">
        <v>0.15806879201504648</v>
      </c>
      <c r="I11">
        <v>5.9873271452783032E-2</v>
      </c>
      <c r="K11">
        <v>0.13483951832677826</v>
      </c>
      <c r="L11">
        <v>0.57086891746596968</v>
      </c>
      <c r="M11">
        <v>0.31159341806134155</v>
      </c>
      <c r="N11">
        <v>0.27061045907104325</v>
      </c>
      <c r="O11">
        <v>0.27299374593462444</v>
      </c>
      <c r="P11">
        <v>0.98203728200345797</v>
      </c>
      <c r="Q11">
        <v>0.9053128406894444</v>
      </c>
      <c r="R11">
        <v>0.33361619379518243</v>
      </c>
      <c r="T11">
        <v>0.30227808101164383</v>
      </c>
      <c r="U11">
        <v>0.25860559456969484</v>
      </c>
      <c r="V11">
        <v>0.16123849311968949</v>
      </c>
      <c r="W11">
        <v>0.22645644947178409</v>
      </c>
      <c r="X11">
        <v>0.18170235465691364</v>
      </c>
      <c r="Y11">
        <v>14</v>
      </c>
      <c r="Z11">
        <v>4.9975455126726798E-2</v>
      </c>
      <c r="AA11">
        <v>4.016847658768926E-2</v>
      </c>
      <c r="AC11">
        <v>7.2981755471960105E-2</v>
      </c>
      <c r="AD11">
        <v>0.86018016808873221</v>
      </c>
      <c r="AE11">
        <v>9.525240059893024E-2</v>
      </c>
      <c r="AF11">
        <v>0.67568178163899406</v>
      </c>
      <c r="AG11">
        <v>0.44326092125798083</v>
      </c>
      <c r="AH11">
        <v>0.46018882960438851</v>
      </c>
      <c r="AI11">
        <v>0.31445618383069607</v>
      </c>
      <c r="AJ11">
        <v>0.43746771038516791</v>
      </c>
      <c r="AK11">
        <v>0.35761768948490547</v>
      </c>
      <c r="AL11">
        <v>0.5332350885752396</v>
      </c>
      <c r="AM11">
        <v>0.49538425104067102</v>
      </c>
      <c r="AN11">
        <v>0.96981701719867508</v>
      </c>
      <c r="AO11">
        <v>0.99354218006563033</v>
      </c>
      <c r="AP11">
        <v>1.025774829265804</v>
      </c>
      <c r="AQ11">
        <v>0.93337287526878787</v>
      </c>
    </row>
    <row r="12" spans="1:49" x14ac:dyDescent="0.2">
      <c r="B12">
        <v>0.65167859938551409</v>
      </c>
      <c r="C12">
        <v>0.10101475336224239</v>
      </c>
      <c r="E12">
        <v>0.40348440859056478</v>
      </c>
      <c r="F12">
        <v>0.18030945079217323</v>
      </c>
      <c r="G12">
        <v>0.15081706386114224</v>
      </c>
      <c r="H12">
        <v>0.15796761047680277</v>
      </c>
      <c r="K12">
        <v>0.11146064477378702</v>
      </c>
      <c r="L12">
        <v>0.56225712873899814</v>
      </c>
      <c r="M12">
        <v>0.26935285679745263</v>
      </c>
      <c r="N12">
        <v>0.24334830556243442</v>
      </c>
      <c r="O12">
        <v>0.23191228609998729</v>
      </c>
      <c r="P12">
        <v>1.001849069040452</v>
      </c>
      <c r="Q12">
        <v>0.94218036677404471</v>
      </c>
      <c r="R12">
        <v>0.29524936645287281</v>
      </c>
      <c r="T12">
        <v>0.2611788047959836</v>
      </c>
      <c r="U12">
        <v>0.25138620768163722</v>
      </c>
      <c r="V12">
        <v>0.118775430670129</v>
      </c>
      <c r="W12">
        <v>0.18748273854986328</v>
      </c>
      <c r="X12">
        <v>0.1571839038896102</v>
      </c>
      <c r="Y12">
        <v>16</v>
      </c>
      <c r="Z12">
        <v>4.5001905238133709E-2</v>
      </c>
      <c r="AC12">
        <v>5.1987443565500405E-2</v>
      </c>
      <c r="AD12">
        <v>0.84650923003530965</v>
      </c>
      <c r="AE12">
        <v>8.8618391389188214E-2</v>
      </c>
      <c r="AF12">
        <v>0.6434963928941333</v>
      </c>
      <c r="AG12">
        <v>0.41317100125765571</v>
      </c>
      <c r="AH12">
        <v>0.41513808883607672</v>
      </c>
      <c r="AI12">
        <v>0.28471846620322255</v>
      </c>
      <c r="AJ12">
        <v>0.39465968991359485</v>
      </c>
      <c r="AK12">
        <v>0.31916510476928805</v>
      </c>
      <c r="AL12">
        <v>0.50726787913609273</v>
      </c>
      <c r="AM12">
        <v>0.45463645711588352</v>
      </c>
      <c r="AN12">
        <v>0.97074196040219518</v>
      </c>
      <c r="AO12">
        <v>1.0136688383527697</v>
      </c>
      <c r="AP12">
        <v>1.0088361710259766</v>
      </c>
      <c r="AQ12">
        <v>0.93750880686437776</v>
      </c>
    </row>
    <row r="13" spans="1:49" x14ac:dyDescent="0.2">
      <c r="B13">
        <v>0.60672301825160146</v>
      </c>
      <c r="C13">
        <v>7.9363884494143597E-2</v>
      </c>
      <c r="E13">
        <v>0.3832836383111255</v>
      </c>
      <c r="F13">
        <v>0.15238780901173388</v>
      </c>
      <c r="G13">
        <v>0.1139936695974422</v>
      </c>
      <c r="H13">
        <v>9.5290014421611557E-2</v>
      </c>
      <c r="K13">
        <v>8.8829622123784854E-2</v>
      </c>
      <c r="L13">
        <v>0.54821409093059914</v>
      </c>
      <c r="M13">
        <v>0.22544595663983674</v>
      </c>
      <c r="N13">
        <v>0.18774997898571469</v>
      </c>
      <c r="O13">
        <v>0.20037285380946626</v>
      </c>
      <c r="P13">
        <v>0.98936808107221241</v>
      </c>
      <c r="Q13">
        <v>0.89653580851532177</v>
      </c>
      <c r="R13">
        <v>0.26332035420227345</v>
      </c>
      <c r="T13">
        <v>0.2087645204017447</v>
      </c>
      <c r="U13">
        <v>0.19850763831461088</v>
      </c>
      <c r="V13">
        <v>9.0588210426961191E-2</v>
      </c>
      <c r="W13">
        <v>0.15835928515989092</v>
      </c>
      <c r="X13">
        <v>0.12111853602329366</v>
      </c>
      <c r="Y13">
        <v>18</v>
      </c>
      <c r="Z13">
        <v>4.7618182857187594E-2</v>
      </c>
      <c r="AC13">
        <v>6.3508403169667868E-2</v>
      </c>
      <c r="AD13">
        <v>0.82525153354774228</v>
      </c>
      <c r="AE13">
        <v>0.1065026341721792</v>
      </c>
      <c r="AF13">
        <v>0.61664512853680764</v>
      </c>
      <c r="AG13">
        <v>0.38733191806551304</v>
      </c>
      <c r="AH13">
        <v>0.3800808339713363</v>
      </c>
      <c r="AI13">
        <v>0.2480167864942022</v>
      </c>
      <c r="AJ13">
        <v>0.36874849614293836</v>
      </c>
      <c r="AK13">
        <v>0.29200452298950147</v>
      </c>
      <c r="AL13">
        <v>0.464424445653288</v>
      </c>
      <c r="AM13">
        <v>0.42144414299167599</v>
      </c>
      <c r="AN13">
        <v>0.95984082319422681</v>
      </c>
      <c r="AO13">
        <v>0.96906456367317317</v>
      </c>
      <c r="AP13">
        <v>0.97365495486992837</v>
      </c>
      <c r="AQ13">
        <v>0.9762590304192853</v>
      </c>
    </row>
    <row r="14" spans="1:49" x14ac:dyDescent="0.2">
      <c r="B14">
        <v>0.56567096963238384</v>
      </c>
      <c r="C14">
        <v>8.2152637748875074E-2</v>
      </c>
      <c r="E14">
        <v>0.37346907797485257</v>
      </c>
      <c r="F14">
        <v>0.14308260184839422</v>
      </c>
      <c r="G14">
        <v>8.7195505728720743E-2</v>
      </c>
      <c r="H14">
        <v>7.5360788695275377E-2</v>
      </c>
      <c r="K14">
        <v>9.0563794779867743E-2</v>
      </c>
      <c r="L14">
        <v>0.53791948487753416</v>
      </c>
      <c r="M14">
        <v>0.19604525506585943</v>
      </c>
      <c r="N14">
        <v>0.16517113490975249</v>
      </c>
      <c r="O14">
        <v>0.18245852902125337</v>
      </c>
      <c r="P14">
        <v>0.98200869912401167</v>
      </c>
      <c r="Q14">
        <v>0.9107863850159057</v>
      </c>
      <c r="R14">
        <v>0.23746698312797376</v>
      </c>
      <c r="T14">
        <v>0.18361315135458278</v>
      </c>
      <c r="U14">
        <v>0.189879958748158</v>
      </c>
      <c r="V14">
        <v>6.8641078994843632E-2</v>
      </c>
      <c r="W14">
        <v>0.13471126176942466</v>
      </c>
      <c r="X14">
        <v>9.5374518252226537E-2</v>
      </c>
      <c r="Y14">
        <v>20</v>
      </c>
      <c r="Z14">
        <v>3.5909170817383929E-2</v>
      </c>
      <c r="AC14">
        <v>7.0092638764912146E-2</v>
      </c>
      <c r="AD14">
        <v>0.80879338004744328</v>
      </c>
      <c r="AE14">
        <v>7.8699078554862342E-2</v>
      </c>
      <c r="AF14">
        <v>0.59700109318888905</v>
      </c>
      <c r="AG14">
        <v>0.36413323055353186</v>
      </c>
      <c r="AH14">
        <v>0.34757544510221383</v>
      </c>
      <c r="AI14">
        <v>0.21571975511200503</v>
      </c>
      <c r="AJ14">
        <v>0.33998286678891343</v>
      </c>
      <c r="AK14">
        <v>0.2633788773950867</v>
      </c>
      <c r="AL14">
        <v>0.43165293155881274</v>
      </c>
      <c r="AM14">
        <v>0.39630255314800128</v>
      </c>
      <c r="AN14">
        <v>0.96460253174836397</v>
      </c>
      <c r="AO14">
        <v>1.0005854788978754</v>
      </c>
      <c r="AP14">
        <v>0.97668760904313945</v>
      </c>
      <c r="AQ14">
        <v>0.96450700729081495</v>
      </c>
    </row>
    <row r="15" spans="1:49" x14ac:dyDescent="0.2">
      <c r="B15">
        <v>0.50292543396566036</v>
      </c>
      <c r="C15">
        <v>8.0232754189575081E-2</v>
      </c>
      <c r="E15">
        <v>0.33019278137155217</v>
      </c>
      <c r="F15">
        <v>0.13379478511488976</v>
      </c>
      <c r="G15">
        <v>5.177868414378544E-2</v>
      </c>
      <c r="H15">
        <v>6.1387808071972798E-2</v>
      </c>
      <c r="K15">
        <v>9.0017920790507966E-2</v>
      </c>
      <c r="L15">
        <v>0.52843517089666614</v>
      </c>
      <c r="M15">
        <v>0.17116784465722221</v>
      </c>
      <c r="N15">
        <v>0.16364743492371531</v>
      </c>
      <c r="O15">
        <v>0.16820494153751037</v>
      </c>
      <c r="P15">
        <v>0.99181708650791667</v>
      </c>
      <c r="Q15">
        <v>0.91280376186374323</v>
      </c>
      <c r="R15">
        <v>0.21588154757041564</v>
      </c>
      <c r="T15">
        <v>0.1637687413184867</v>
      </c>
      <c r="U15">
        <v>0.16640488929778621</v>
      </c>
      <c r="V15">
        <v>5.2411889617379366E-2</v>
      </c>
      <c r="W15">
        <v>0.11661818105903982</v>
      </c>
      <c r="X15">
        <v>7.5563906016365173E-2</v>
      </c>
      <c r="Y15">
        <v>22</v>
      </c>
      <c r="Z15">
        <v>3.8989943699343534E-2</v>
      </c>
      <c r="AC15">
        <v>7.5309151042358968E-2</v>
      </c>
      <c r="AD15">
        <v>0.7986156017521675</v>
      </c>
      <c r="AE15">
        <v>8.6596231430082757E-2</v>
      </c>
      <c r="AF15">
        <v>0.57624770026103533</v>
      </c>
      <c r="AG15">
        <v>0.34154425067453675</v>
      </c>
      <c r="AH15">
        <v>0.32069300235783205</v>
      </c>
      <c r="AI15">
        <v>0.20194586961056013</v>
      </c>
      <c r="AJ15">
        <v>0.32009723339144514</v>
      </c>
      <c r="AK15">
        <v>0.24415339829896099</v>
      </c>
      <c r="AL15">
        <v>0.40761168023673289</v>
      </c>
      <c r="AM15">
        <v>0.35940048804373143</v>
      </c>
      <c r="AN15">
        <v>0.95382240786257433</v>
      </c>
      <c r="AO15">
        <v>0.96702996291420795</v>
      </c>
      <c r="AP15">
        <v>1.0000764738670382</v>
      </c>
      <c r="AQ15">
        <v>0.96784947573100177</v>
      </c>
    </row>
    <row r="16" spans="1:49" x14ac:dyDescent="0.2">
      <c r="B16">
        <v>0.47989016283995078</v>
      </c>
      <c r="C16">
        <v>6.1616675709822051E-2</v>
      </c>
      <c r="E16">
        <v>0.32132024626685851</v>
      </c>
      <c r="F16">
        <v>0.11861965796374994</v>
      </c>
      <c r="G16">
        <v>5.4387311988524527E-2</v>
      </c>
      <c r="H16">
        <v>6.9445020189495277E-2</v>
      </c>
      <c r="K16">
        <v>0.10754590729869944</v>
      </c>
      <c r="L16">
        <v>0.52055041014134196</v>
      </c>
      <c r="M16">
        <v>0.16069635530488063</v>
      </c>
      <c r="N16">
        <v>0.12844656960112988</v>
      </c>
      <c r="O16">
        <v>0.14632619440125361</v>
      </c>
      <c r="P16">
        <v>1.0210797722202227</v>
      </c>
      <c r="Q16">
        <v>0.87261064417867451</v>
      </c>
      <c r="R16">
        <v>0.19829105823098625</v>
      </c>
      <c r="T16">
        <v>0.14518752857261746</v>
      </c>
      <c r="U16">
        <v>0.1399428199997893</v>
      </c>
      <c r="V16">
        <v>4.0386596785417866E-2</v>
      </c>
      <c r="W16">
        <v>0.1023345870297684</v>
      </c>
      <c r="X16">
        <v>6.1769051341261934E-2</v>
      </c>
      <c r="Y16">
        <v>24</v>
      </c>
      <c r="Z16">
        <v>3.8277732815664843E-2</v>
      </c>
      <c r="AD16">
        <v>0.78665190392938888</v>
      </c>
      <c r="AE16">
        <v>8.4234070878263526E-2</v>
      </c>
      <c r="AF16">
        <v>0.56192920206094044</v>
      </c>
      <c r="AG16">
        <v>0.33088911546118516</v>
      </c>
      <c r="AH16">
        <v>0.30016568058179516</v>
      </c>
      <c r="AI16">
        <v>0.1771641287098519</v>
      </c>
      <c r="AJ16">
        <v>0.29629981990707754</v>
      </c>
      <c r="AK16">
        <v>0.22969487967110125</v>
      </c>
      <c r="AL16">
        <v>0.39616848055478004</v>
      </c>
      <c r="AM16">
        <v>0.34216372903099634</v>
      </c>
      <c r="AN16">
        <v>0.92675634627574088</v>
      </c>
      <c r="AO16">
        <v>0.96436564388031432</v>
      </c>
      <c r="AP16">
        <v>0.96348959518954713</v>
      </c>
      <c r="AQ16">
        <v>0.94761528448527688</v>
      </c>
    </row>
    <row r="17" spans="2:43" x14ac:dyDescent="0.2">
      <c r="B17">
        <v>0.44695408943417053</v>
      </c>
      <c r="C17">
        <v>6.3730824507578901E-2</v>
      </c>
      <c r="E17">
        <v>0.27959972414585621</v>
      </c>
      <c r="F17">
        <v>0.11181707184702304</v>
      </c>
      <c r="G17">
        <v>5.6140540873982722E-2</v>
      </c>
      <c r="H17">
        <v>8.7297110916535872E-2</v>
      </c>
      <c r="K17">
        <v>0.16014944354283478</v>
      </c>
      <c r="L17">
        <v>0.51251952174923554</v>
      </c>
      <c r="M17">
        <v>0.14441966055265407</v>
      </c>
      <c r="N17">
        <v>0.12609513644823925</v>
      </c>
      <c r="O17">
        <v>0.16204623517501718</v>
      </c>
      <c r="P17">
        <v>0.99121106864957531</v>
      </c>
      <c r="Q17">
        <v>0.87067298410842442</v>
      </c>
      <c r="R17">
        <v>0.1817689724773785</v>
      </c>
      <c r="T17">
        <v>0.12320480947422785</v>
      </c>
      <c r="U17">
        <v>0.12918826300256647</v>
      </c>
      <c r="V17">
        <v>3.3041862560917963E-2</v>
      </c>
      <c r="W17">
        <v>9.0104208095129659E-2</v>
      </c>
      <c r="X17">
        <v>5.1890466357283567E-2</v>
      </c>
      <c r="Y17">
        <v>26</v>
      </c>
      <c r="Z17">
        <v>4.1216036061077682E-2</v>
      </c>
      <c r="AD17">
        <v>0.76692059640066279</v>
      </c>
      <c r="AE17">
        <v>7.2329063076939329E-2</v>
      </c>
      <c r="AF17">
        <v>0.53913794331347631</v>
      </c>
      <c r="AG17">
        <v>0.31158058769485392</v>
      </c>
      <c r="AH17">
        <v>0.27464763104665069</v>
      </c>
      <c r="AI17">
        <v>0.16857620300259835</v>
      </c>
      <c r="AJ17">
        <v>0.28274304441389381</v>
      </c>
      <c r="AK17">
        <v>0.21560124445204235</v>
      </c>
      <c r="AL17">
        <v>0.37460328149207972</v>
      </c>
      <c r="AM17">
        <v>0.32482797472014568</v>
      </c>
      <c r="AN17">
        <v>0.95576651317662831</v>
      </c>
      <c r="AO17">
        <v>0.96626475513227683</v>
      </c>
      <c r="AP17">
        <v>1.0257098871718735</v>
      </c>
      <c r="AQ17">
        <v>0.94351967193600395</v>
      </c>
    </row>
    <row r="18" spans="2:43" x14ac:dyDescent="0.2">
      <c r="B18">
        <v>0.40601511026507636</v>
      </c>
      <c r="C18">
        <v>8.2430167789982342E-2</v>
      </c>
      <c r="E18">
        <v>0.26447712146683394</v>
      </c>
      <c r="F18">
        <v>0.10730403638459297</v>
      </c>
      <c r="H18">
        <v>0.10688441923175353</v>
      </c>
      <c r="K18">
        <v>0.12864235897341586</v>
      </c>
      <c r="L18">
        <v>0.50611385920276142</v>
      </c>
      <c r="M18">
        <v>0.13551262234460881</v>
      </c>
      <c r="N18">
        <v>0.14876370980706488</v>
      </c>
      <c r="O18">
        <v>0.14954358444403063</v>
      </c>
      <c r="P18">
        <v>0.98813354393979702</v>
      </c>
      <c r="Q18">
        <v>0.87939373357570683</v>
      </c>
      <c r="R18">
        <v>0.17022093022173343</v>
      </c>
      <c r="T18">
        <v>0.11431680951887924</v>
      </c>
      <c r="U18">
        <v>0.13502215470666892</v>
      </c>
      <c r="V18">
        <v>2.6520706596893848E-2</v>
      </c>
      <c r="W18">
        <v>8.0578359971222216E-2</v>
      </c>
      <c r="X18">
        <v>4.4350424234435221E-2</v>
      </c>
      <c r="Y18">
        <v>28</v>
      </c>
      <c r="Z18">
        <v>4.3384774853365338E-2</v>
      </c>
      <c r="AD18">
        <v>0.73491912804142856</v>
      </c>
      <c r="AE18">
        <v>8.7316615192187377E-2</v>
      </c>
      <c r="AF18">
        <v>0.52976605737102367</v>
      </c>
      <c r="AG18">
        <v>0.3053462275304164</v>
      </c>
      <c r="AH18">
        <v>0.25576414823691351</v>
      </c>
      <c r="AI18">
        <v>0.15464707034394751</v>
      </c>
      <c r="AJ18">
        <v>0.26351709450563654</v>
      </c>
      <c r="AK18">
        <v>0.20489819207324131</v>
      </c>
      <c r="AL18">
        <v>0.35848928436167232</v>
      </c>
      <c r="AM18">
        <v>0.30692563714117493</v>
      </c>
      <c r="AN18">
        <v>0.94494166697634907</v>
      </c>
      <c r="AO18">
        <v>0.95576216284937465</v>
      </c>
      <c r="AP18">
        <v>0.97980705498733189</v>
      </c>
      <c r="AQ18">
        <v>0.94967791681834091</v>
      </c>
    </row>
    <row r="19" spans="2:43" x14ac:dyDescent="0.2">
      <c r="B19">
        <v>0.40067436727457167</v>
      </c>
      <c r="C19">
        <v>6.2119854524191866E-2</v>
      </c>
      <c r="E19">
        <v>0.23771325012198172</v>
      </c>
      <c r="F19">
        <v>0.11711417488349951</v>
      </c>
      <c r="H19">
        <v>8.7162474299316256E-2</v>
      </c>
      <c r="K19">
        <v>0.10714978668609125</v>
      </c>
      <c r="L19">
        <v>0.49937468181471573</v>
      </c>
      <c r="M19">
        <v>0.12661977184083778</v>
      </c>
      <c r="N19">
        <v>0.12459982711878645</v>
      </c>
      <c r="O19">
        <v>0.15621799604739117</v>
      </c>
      <c r="P19">
        <v>0.97891536260963408</v>
      </c>
      <c r="Q19">
        <v>0.89715757891814985</v>
      </c>
      <c r="R19">
        <v>0.15541362018959923</v>
      </c>
      <c r="T19">
        <v>9.0996907206352881E-2</v>
      </c>
      <c r="U19">
        <v>0.10985643852544942</v>
      </c>
      <c r="V19">
        <v>2.1140648140200974E-2</v>
      </c>
      <c r="W19">
        <v>7.3115151769119466E-2</v>
      </c>
      <c r="X19">
        <v>3.9082911349917648E-2</v>
      </c>
      <c r="Y19">
        <v>30</v>
      </c>
      <c r="Z19">
        <v>4.3070431734516926E-2</v>
      </c>
      <c r="AD19">
        <v>0.73639514531854244</v>
      </c>
      <c r="AE19">
        <v>8.2962068324424321E-2</v>
      </c>
      <c r="AF19">
        <v>0.51371738553523094</v>
      </c>
      <c r="AG19">
        <v>0.29621356954222972</v>
      </c>
      <c r="AH19">
        <v>0.23773611992722463</v>
      </c>
      <c r="AI19">
        <v>0.14335487501864422</v>
      </c>
      <c r="AJ19">
        <v>0.25624572571322557</v>
      </c>
      <c r="AK19">
        <v>0.20335002646887237</v>
      </c>
      <c r="AL19">
        <v>0.33540796067603135</v>
      </c>
      <c r="AM19">
        <v>0.29395757467765243</v>
      </c>
      <c r="AN19">
        <v>0.94198541481806852</v>
      </c>
      <c r="AO19">
        <v>0.94085000298518529</v>
      </c>
      <c r="AP19">
        <v>0.97851741829427252</v>
      </c>
      <c r="AQ19">
        <v>0.9771749186387354</v>
      </c>
    </row>
    <row r="20" spans="2:43" x14ac:dyDescent="0.2">
      <c r="B20">
        <v>0.38246873216142507</v>
      </c>
      <c r="E20">
        <v>0.25384517559289183</v>
      </c>
      <c r="M20">
        <v>0.13729417452583698</v>
      </c>
      <c r="N20">
        <v>0.14752904815115978</v>
      </c>
      <c r="R20">
        <v>0.14393880775273615</v>
      </c>
      <c r="T20">
        <v>0.10429465793350731</v>
      </c>
      <c r="U20">
        <v>0.12985355056172995</v>
      </c>
      <c r="V20">
        <v>1.7791779957289738E-2</v>
      </c>
      <c r="W20">
        <v>6.6834439178874314E-2</v>
      </c>
      <c r="Y20">
        <v>32</v>
      </c>
    </row>
    <row r="21" spans="2:43" x14ac:dyDescent="0.2">
      <c r="B21">
        <v>0.35992988922183067</v>
      </c>
      <c r="E21">
        <v>0.22672057470075482</v>
      </c>
      <c r="M21">
        <v>0.13106048524217001</v>
      </c>
      <c r="R21">
        <v>0.13453407627703365</v>
      </c>
      <c r="Y21">
        <v>34</v>
      </c>
    </row>
    <row r="22" spans="2:43" x14ac:dyDescent="0.2">
      <c r="B22">
        <v>0.35211832079640459</v>
      </c>
      <c r="E22">
        <v>0.21662754364044975</v>
      </c>
      <c r="M22">
        <v>0.12708573459312617</v>
      </c>
      <c r="R22">
        <v>0.12645864989805811</v>
      </c>
      <c r="Y22">
        <v>36</v>
      </c>
    </row>
    <row r="23" spans="2:43" x14ac:dyDescent="0.2">
      <c r="B23">
        <v>0.33754470330420105</v>
      </c>
      <c r="E23">
        <v>0.20962675532867864</v>
      </c>
      <c r="R23">
        <v>0.11943978269547847</v>
      </c>
      <c r="Y23">
        <v>38</v>
      </c>
    </row>
    <row r="24" spans="2:43" x14ac:dyDescent="0.2">
      <c r="B24">
        <v>0.3033897486357594</v>
      </c>
      <c r="E24">
        <v>0.21823961971734976</v>
      </c>
      <c r="R24">
        <v>0.11326694570080924</v>
      </c>
      <c r="Y24">
        <v>40</v>
      </c>
    </row>
    <row r="25" spans="2:43" x14ac:dyDescent="0.2">
      <c r="B25">
        <v>0.27293273788984623</v>
      </c>
      <c r="E25">
        <v>0.21663180422566158</v>
      </c>
      <c r="R25">
        <v>0.10767107070987809</v>
      </c>
      <c r="Y25">
        <v>42</v>
      </c>
    </row>
    <row r="26" spans="2:43" x14ac:dyDescent="0.2">
      <c r="B26">
        <v>0.25911648904684076</v>
      </c>
      <c r="E26">
        <v>0.17936428264844995</v>
      </c>
      <c r="R26">
        <v>0.10365482213215096</v>
      </c>
      <c r="Y26">
        <v>44</v>
      </c>
    </row>
    <row r="27" spans="2:43" x14ac:dyDescent="0.2">
      <c r="B27">
        <v>0.25441990274278486</v>
      </c>
      <c r="E27">
        <v>0.18309031205342782</v>
      </c>
      <c r="R27">
        <v>0.10064720073164686</v>
      </c>
      <c r="Y27">
        <v>46</v>
      </c>
    </row>
    <row r="28" spans="2:43" x14ac:dyDescent="0.2">
      <c r="B28">
        <v>0.21111592795184708</v>
      </c>
      <c r="E28">
        <v>0.20412615703287013</v>
      </c>
      <c r="R28">
        <v>9.7502618206805031E-2</v>
      </c>
      <c r="Y28">
        <v>48</v>
      </c>
    </row>
    <row r="29" spans="2:43" x14ac:dyDescent="0.2">
      <c r="B29">
        <v>0.22676266487954741</v>
      </c>
      <c r="E29">
        <v>0.19718749170931715</v>
      </c>
      <c r="R29">
        <v>9.4630720757729783E-2</v>
      </c>
      <c r="Y29">
        <v>50</v>
      </c>
    </row>
    <row r="30" spans="2:43" x14ac:dyDescent="0.2">
      <c r="B30">
        <v>0.20823024850932775</v>
      </c>
      <c r="E30">
        <v>0.16274961740643618</v>
      </c>
      <c r="R30">
        <v>9.3686467134277515E-2</v>
      </c>
      <c r="Y30">
        <v>52</v>
      </c>
    </row>
    <row r="31" spans="2:43" x14ac:dyDescent="0.2">
      <c r="B31">
        <v>0.17720264605079816</v>
      </c>
      <c r="E31">
        <v>0.17075728183741667</v>
      </c>
      <c r="R31">
        <v>9.0895398314586262E-2</v>
      </c>
      <c r="Y31">
        <v>54</v>
      </c>
    </row>
    <row r="32" spans="2:43" x14ac:dyDescent="0.2">
      <c r="B32">
        <v>0.17860965811921195</v>
      </c>
      <c r="E32">
        <v>0.17774455720404345</v>
      </c>
      <c r="R32">
        <v>8.9717677320206801E-2</v>
      </c>
      <c r="Y32">
        <v>56</v>
      </c>
    </row>
    <row r="33" spans="2:25" x14ac:dyDescent="0.2">
      <c r="B33">
        <v>0.17636434452948185</v>
      </c>
      <c r="E33">
        <v>0.18616651081610217</v>
      </c>
      <c r="R33">
        <v>8.7482200539582874E-2</v>
      </c>
      <c r="Y33">
        <v>58</v>
      </c>
    </row>
    <row r="34" spans="2:25" x14ac:dyDescent="0.2">
      <c r="B34">
        <v>0.12088502454662589</v>
      </c>
      <c r="E34">
        <v>0.19214017468293557</v>
      </c>
      <c r="R34">
        <v>8.6453846201059781E-2</v>
      </c>
      <c r="Y34">
        <v>60</v>
      </c>
    </row>
    <row r="35" spans="2:25" x14ac:dyDescent="0.2">
      <c r="B35">
        <v>0.15107988347289528</v>
      </c>
      <c r="E35">
        <v>0.1584929974995021</v>
      </c>
      <c r="Y35">
        <v>62</v>
      </c>
    </row>
    <row r="36" spans="2:25" x14ac:dyDescent="0.2">
      <c r="B36">
        <v>0.14296881069078304</v>
      </c>
      <c r="E36">
        <v>0.16280913904725614</v>
      </c>
      <c r="Y36">
        <v>64</v>
      </c>
    </row>
    <row r="37" spans="2:25" x14ac:dyDescent="0.2">
      <c r="B37">
        <v>0.14489607904222002</v>
      </c>
      <c r="E37">
        <v>0.17448982164157131</v>
      </c>
      <c r="Y37">
        <v>66</v>
      </c>
    </row>
    <row r="38" spans="2:25" x14ac:dyDescent="0.2">
      <c r="E38">
        <v>0.14264549069830124</v>
      </c>
      <c r="Y38">
        <v>68</v>
      </c>
    </row>
    <row r="39" spans="2:25" x14ac:dyDescent="0.2">
      <c r="E39">
        <v>0.15901160774206904</v>
      </c>
      <c r="Y39">
        <v>70</v>
      </c>
    </row>
    <row r="40" spans="2:25" x14ac:dyDescent="0.2">
      <c r="E40">
        <v>0.18173607871871897</v>
      </c>
      <c r="Y40">
        <v>72</v>
      </c>
    </row>
  </sheetData>
  <mergeCells count="20">
    <mergeCell ref="Z1:Z3"/>
    <mergeCell ref="AF1:AI2"/>
    <mergeCell ref="AJ1:AN2"/>
    <mergeCell ref="AA1:AA3"/>
    <mergeCell ref="AE1:AE3"/>
    <mergeCell ref="AB1:AD2"/>
    <mergeCell ref="B1:D1"/>
    <mergeCell ref="E1:G1"/>
    <mergeCell ref="T2:V2"/>
    <mergeCell ref="W2:X2"/>
    <mergeCell ref="T1:X1"/>
    <mergeCell ref="H1:J1"/>
    <mergeCell ref="K1:L1"/>
    <mergeCell ref="M2:O2"/>
    <mergeCell ref="M1:O1"/>
    <mergeCell ref="R1:S1"/>
    <mergeCell ref="P1:P3"/>
    <mergeCell ref="Q1:Q3"/>
    <mergeCell ref="R2:R3"/>
    <mergeCell ref="S2:S3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ACD12-2F0D-4095-AF3C-C892E20C3FBA}">
  <dimension ref="A1:BC40"/>
  <sheetViews>
    <sheetView topLeftCell="P1" workbookViewId="0">
      <selection activeCell="AI22" sqref="AI22"/>
    </sheetView>
  </sheetViews>
  <sheetFormatPr baseColWidth="10" defaultColWidth="8.83203125" defaultRowHeight="15" x14ac:dyDescent="0.2"/>
  <cols>
    <col min="25" max="25" width="13.5" bestFit="1" customWidth="1"/>
    <col min="26" max="26" width="12.83203125" bestFit="1" customWidth="1"/>
    <col min="30" max="30" width="10.33203125" bestFit="1" customWidth="1"/>
  </cols>
  <sheetData>
    <row r="1" spans="1:55" x14ac:dyDescent="0.2">
      <c r="B1" s="80" t="s">
        <v>693</v>
      </c>
      <c r="C1" s="80"/>
      <c r="D1" s="80"/>
      <c r="E1" s="81" t="s">
        <v>695</v>
      </c>
      <c r="F1" s="81"/>
      <c r="G1" s="81"/>
      <c r="H1" s="82" t="s">
        <v>4</v>
      </c>
      <c r="I1" s="82"/>
      <c r="J1" s="82"/>
      <c r="K1" s="79" t="s">
        <v>5</v>
      </c>
      <c r="L1" s="79"/>
      <c r="M1" s="112" t="s">
        <v>408</v>
      </c>
      <c r="N1" s="112"/>
      <c r="O1" s="112"/>
      <c r="P1" s="104" t="s">
        <v>513</v>
      </c>
      <c r="Q1" s="104" t="s">
        <v>530</v>
      </c>
      <c r="R1" s="113" t="s">
        <v>578</v>
      </c>
      <c r="S1" s="113"/>
      <c r="T1" s="111" t="s">
        <v>580</v>
      </c>
      <c r="U1" s="111"/>
      <c r="V1" s="111"/>
      <c r="W1" s="111"/>
      <c r="X1" s="111"/>
      <c r="Y1" s="114" t="s">
        <v>736</v>
      </c>
      <c r="Z1" s="115" t="s">
        <v>737</v>
      </c>
      <c r="AA1" s="117" t="s">
        <v>739</v>
      </c>
      <c r="AB1" s="117"/>
      <c r="AC1" s="117"/>
      <c r="AD1" s="116" t="s">
        <v>738</v>
      </c>
    </row>
    <row r="2" spans="1:55" x14ac:dyDescent="0.2">
      <c r="A2" t="s">
        <v>702</v>
      </c>
      <c r="B2">
        <v>0.2</v>
      </c>
      <c r="C2">
        <v>0.5</v>
      </c>
      <c r="D2">
        <v>1</v>
      </c>
      <c r="E2">
        <v>5</v>
      </c>
      <c r="F2">
        <v>10</v>
      </c>
      <c r="G2">
        <v>20</v>
      </c>
      <c r="H2">
        <v>25</v>
      </c>
      <c r="I2">
        <v>40</v>
      </c>
      <c r="J2">
        <v>60</v>
      </c>
      <c r="K2" s="20" t="s">
        <v>698</v>
      </c>
      <c r="L2">
        <v>7</v>
      </c>
      <c r="M2" s="76" t="s">
        <v>704</v>
      </c>
      <c r="N2" s="76"/>
      <c r="O2" s="76"/>
      <c r="P2" s="104"/>
      <c r="Q2" s="104"/>
      <c r="R2" s="84" t="s">
        <v>579</v>
      </c>
      <c r="S2" s="85" t="s">
        <v>689</v>
      </c>
      <c r="T2" s="76" t="s">
        <v>581</v>
      </c>
      <c r="U2" s="76"/>
      <c r="V2" s="76"/>
      <c r="W2" s="76" t="s">
        <v>649</v>
      </c>
      <c r="X2" s="76"/>
      <c r="Y2" s="114"/>
      <c r="Z2" s="115"/>
      <c r="AA2" s="117"/>
      <c r="AB2" s="117"/>
      <c r="AC2" s="117"/>
      <c r="AD2" s="116"/>
    </row>
    <row r="3" spans="1:55" x14ac:dyDescent="0.2">
      <c r="A3" t="s">
        <v>703</v>
      </c>
      <c r="B3">
        <v>9</v>
      </c>
      <c r="C3">
        <v>1</v>
      </c>
      <c r="D3" s="19" t="s">
        <v>694</v>
      </c>
      <c r="E3">
        <v>10</v>
      </c>
      <c r="F3" s="1" t="s">
        <v>710</v>
      </c>
      <c r="G3">
        <v>17</v>
      </c>
      <c r="H3">
        <v>3</v>
      </c>
      <c r="I3">
        <v>23</v>
      </c>
      <c r="J3">
        <v>25</v>
      </c>
      <c r="K3" s="19" t="s">
        <v>697</v>
      </c>
      <c r="L3">
        <v>31</v>
      </c>
      <c r="M3">
        <v>1</v>
      </c>
      <c r="N3">
        <v>2</v>
      </c>
      <c r="O3">
        <v>3</v>
      </c>
      <c r="P3" s="104"/>
      <c r="Q3" s="104"/>
      <c r="R3" s="84"/>
      <c r="S3" s="85"/>
      <c r="T3">
        <v>1</v>
      </c>
      <c r="U3" t="s">
        <v>709</v>
      </c>
      <c r="V3">
        <v>3</v>
      </c>
      <c r="W3">
        <v>1</v>
      </c>
      <c r="X3">
        <v>2</v>
      </c>
      <c r="Y3" s="114"/>
      <c r="Z3" s="115"/>
      <c r="AA3">
        <v>1</v>
      </c>
      <c r="AB3">
        <v>2</v>
      </c>
      <c r="AC3">
        <v>3</v>
      </c>
      <c r="AD3" s="116"/>
    </row>
    <row r="4" spans="1:55" x14ac:dyDescent="0.2"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N4">
        <v>0</v>
      </c>
      <c r="AO4">
        <v>2.025989504797713</v>
      </c>
      <c r="AP4">
        <v>2.1859342519206963</v>
      </c>
      <c r="AQ4">
        <v>2.1104269364832908</v>
      </c>
      <c r="AR4">
        <v>2.1053104025578264</v>
      </c>
    </row>
    <row r="5" spans="1:55" x14ac:dyDescent="0.2">
      <c r="B5">
        <v>2.0510097949771409E-2</v>
      </c>
      <c r="C5">
        <v>0.27967464945344417</v>
      </c>
      <c r="D5">
        <v>0.58265669192226399</v>
      </c>
      <c r="E5">
        <v>9.7130671153372872E-2</v>
      </c>
      <c r="F5">
        <v>0.43573936818382836</v>
      </c>
      <c r="G5">
        <v>0.15355800110632367</v>
      </c>
      <c r="H5">
        <v>0.23167738784880118</v>
      </c>
      <c r="I5">
        <v>0.52878179184372542</v>
      </c>
      <c r="J5">
        <v>5.1502503639772508</v>
      </c>
      <c r="K5">
        <v>0.2766939267962461</v>
      </c>
      <c r="L5">
        <v>0.25262547061404833</v>
      </c>
      <c r="M5">
        <v>0.15518207674776072</v>
      </c>
      <c r="N5">
        <v>0.15853505289489234</v>
      </c>
      <c r="O5">
        <v>0.1364124423867763</v>
      </c>
      <c r="P5">
        <v>1.4851717613074283E-2</v>
      </c>
      <c r="Q5">
        <v>1.6171133692489112E-2</v>
      </c>
      <c r="R5">
        <v>0.1712530824995574</v>
      </c>
      <c r="T5">
        <v>0.16612889045954365</v>
      </c>
      <c r="U5">
        <v>0.11788575991972658</v>
      </c>
      <c r="V5">
        <v>0.17586645716692259</v>
      </c>
      <c r="W5">
        <v>0.16746049015584946</v>
      </c>
      <c r="X5">
        <v>0.17947231919691053</v>
      </c>
      <c r="Y5">
        <v>0.39735587290151142</v>
      </c>
      <c r="Z5">
        <v>1.0162484568859049</v>
      </c>
      <c r="AA5">
        <v>2.025989504797713</v>
      </c>
      <c r="AB5">
        <v>0.4447611716747415</v>
      </c>
      <c r="AC5">
        <v>1.6942412335338077E-2</v>
      </c>
      <c r="AD5">
        <v>0.2377003638517563</v>
      </c>
      <c r="AE5">
        <v>2.025989504797713</v>
      </c>
      <c r="AF5">
        <v>0.4447611716747415</v>
      </c>
      <c r="AG5">
        <v>1.6942412335338077E-2</v>
      </c>
      <c r="AN5">
        <v>0</v>
      </c>
      <c r="AO5">
        <v>0.4447611716747415</v>
      </c>
      <c r="AP5">
        <v>0.95004523846986566</v>
      </c>
      <c r="AQ5">
        <v>1.442700943976539</v>
      </c>
      <c r="AR5">
        <v>1.9188443249762166</v>
      </c>
      <c r="AS5">
        <v>2.2279503967830228</v>
      </c>
      <c r="AT5">
        <v>2.445305952597602</v>
      </c>
      <c r="AU5">
        <v>2.6175457941118561</v>
      </c>
      <c r="AV5">
        <v>2.9567530594534817</v>
      </c>
      <c r="AW5">
        <v>2.7565830484581841</v>
      </c>
      <c r="AX5">
        <v>2.6579375009418542</v>
      </c>
      <c r="AY5">
        <v>2.5861536237732206</v>
      </c>
    </row>
    <row r="6" spans="1:55" x14ac:dyDescent="0.2">
      <c r="B6">
        <v>7.5818375290176654E-2</v>
      </c>
      <c r="C6">
        <v>0.55555014498181876</v>
      </c>
      <c r="D6">
        <v>1.2884772294738327</v>
      </c>
      <c r="E6">
        <v>0.25586386102945496</v>
      </c>
      <c r="F6">
        <v>0.61010298979038946</v>
      </c>
      <c r="G6">
        <v>0.32208485667525782</v>
      </c>
      <c r="H6">
        <v>0.48711577548797047</v>
      </c>
      <c r="I6">
        <v>1.256664465092437</v>
      </c>
      <c r="J6">
        <v>3.3663414291302707</v>
      </c>
      <c r="K6">
        <v>0.60284585649913902</v>
      </c>
      <c r="L6">
        <v>0.34034429455775933</v>
      </c>
      <c r="M6">
        <v>0.33195665783632866</v>
      </c>
      <c r="N6">
        <v>0.35928915082878166</v>
      </c>
      <c r="O6">
        <v>0.38320411622544981</v>
      </c>
      <c r="P6">
        <v>4.4691429124092394E-2</v>
      </c>
      <c r="Q6">
        <v>4.9410346846913165E-2</v>
      </c>
      <c r="R6">
        <v>0.35220587840602963</v>
      </c>
      <c r="T6">
        <v>0.36754781981695001</v>
      </c>
      <c r="U6">
        <v>0.29744274950758409</v>
      </c>
      <c r="V6">
        <v>0.40375955900198029</v>
      </c>
      <c r="W6">
        <v>0.39392589067210393</v>
      </c>
      <c r="X6">
        <v>0.38369393918757189</v>
      </c>
      <c r="Y6">
        <v>0.84432268275752431</v>
      </c>
      <c r="Z6">
        <v>1.9782539039865707</v>
      </c>
      <c r="AA6">
        <v>2.1859342519206963</v>
      </c>
      <c r="AB6">
        <v>0.95004523846986566</v>
      </c>
      <c r="AC6">
        <v>3.5227939328778601E-2</v>
      </c>
      <c r="AD6">
        <v>0.47028431056190528</v>
      </c>
      <c r="AE6">
        <v>2.1859342519206963</v>
      </c>
      <c r="AF6">
        <v>0.95004523846986566</v>
      </c>
      <c r="AG6">
        <v>3.5227939328778601E-2</v>
      </c>
      <c r="AN6">
        <v>0</v>
      </c>
      <c r="AO6">
        <v>1.6942412335338077E-2</v>
      </c>
      <c r="AP6">
        <v>3.5227939328778601E-2</v>
      </c>
      <c r="AQ6">
        <v>5.9970130589221633E-2</v>
      </c>
      <c r="AR6">
        <v>6.6273418590175326E-2</v>
      </c>
      <c r="AS6">
        <v>7.6296585269501574E-2</v>
      </c>
      <c r="AT6">
        <v>0.12771300929219362</v>
      </c>
      <c r="AU6">
        <v>0.15061341389858293</v>
      </c>
      <c r="AV6">
        <v>0.16663417370547523</v>
      </c>
      <c r="AW6">
        <v>0.19206704996792909</v>
      </c>
      <c r="AX6">
        <v>0.2122117962160939</v>
      </c>
      <c r="AY6">
        <v>0.22487554816497632</v>
      </c>
      <c r="AZ6">
        <v>0.23996943599813292</v>
      </c>
      <c r="BA6">
        <v>0.26537200787530568</v>
      </c>
      <c r="BB6">
        <v>0.30799481569863857</v>
      </c>
      <c r="BC6">
        <v>0.30598842209667954</v>
      </c>
    </row>
    <row r="7" spans="1:55" x14ac:dyDescent="0.2">
      <c r="B7">
        <v>0.12440464623843842</v>
      </c>
      <c r="C7">
        <v>0.87728767191775447</v>
      </c>
      <c r="D7">
        <v>1.7324908402561932</v>
      </c>
      <c r="E7">
        <v>0.38066894402432644</v>
      </c>
      <c r="F7">
        <v>0.76651219406611826</v>
      </c>
      <c r="G7">
        <v>0.57667911666545613</v>
      </c>
      <c r="H7">
        <v>0.74180798991337615</v>
      </c>
      <c r="I7">
        <v>2.143151459762012</v>
      </c>
      <c r="J7">
        <v>2.8417652755988949</v>
      </c>
      <c r="K7">
        <v>0.88324944067854227</v>
      </c>
      <c r="L7">
        <v>0.42596398311299843</v>
      </c>
      <c r="M7">
        <v>0.51606471756753547</v>
      </c>
      <c r="N7">
        <v>0.53719536910589782</v>
      </c>
      <c r="O7">
        <v>0.51521667564981977</v>
      </c>
      <c r="P7">
        <v>-8.6614085153927534E-3</v>
      </c>
      <c r="Q7">
        <v>3.8867672572744386E-2</v>
      </c>
      <c r="R7">
        <v>0.5247929952530509</v>
      </c>
      <c r="T7">
        <v>0.5269020923176676</v>
      </c>
      <c r="U7">
        <v>0.49900533263612173</v>
      </c>
      <c r="V7">
        <v>0.66525123538319464</v>
      </c>
      <c r="W7">
        <v>0.62009100513773774</v>
      </c>
      <c r="X7">
        <v>0.59646088534308972</v>
      </c>
      <c r="Y7">
        <v>1.3389417975569073</v>
      </c>
      <c r="Z7">
        <v>2.8134148763676183</v>
      </c>
      <c r="AA7">
        <v>2.1104269364832908</v>
      </c>
      <c r="AB7">
        <v>1.442700943976539</v>
      </c>
      <c r="AC7">
        <v>5.9970130589221633E-2</v>
      </c>
      <c r="AD7">
        <v>0.7725410431248404</v>
      </c>
      <c r="AE7">
        <v>2.1104269364832908</v>
      </c>
      <c r="AF7">
        <v>1.442700943976539</v>
      </c>
      <c r="AG7">
        <v>5.9970130589221633E-2</v>
      </c>
    </row>
    <row r="8" spans="1:55" x14ac:dyDescent="0.2">
      <c r="B8">
        <v>0.17986242485729084</v>
      </c>
      <c r="C8">
        <v>1.2150660932399913</v>
      </c>
      <c r="D8">
        <v>2.7480171324474307</v>
      </c>
      <c r="E8">
        <v>0.49368890613501926</v>
      </c>
      <c r="F8">
        <v>1.0234458674403928</v>
      </c>
      <c r="G8">
        <v>0.81511660256527319</v>
      </c>
      <c r="H8">
        <v>0.97735219190903433</v>
      </c>
      <c r="I8">
        <v>3.0775424659884743</v>
      </c>
      <c r="K8">
        <v>1.2926951713768275</v>
      </c>
      <c r="L8">
        <v>0.47211856814563885</v>
      </c>
      <c r="M8">
        <v>0.66913070859232049</v>
      </c>
      <c r="N8">
        <v>0.73677397569393044</v>
      </c>
      <c r="O8">
        <v>0.75933990845391153</v>
      </c>
      <c r="P8">
        <v>7.507296145396033E-3</v>
      </c>
      <c r="Q8">
        <v>6.0534580662281283E-2</v>
      </c>
      <c r="R8">
        <v>0.68168586492115002</v>
      </c>
      <c r="T8">
        <v>0.71207502210117335</v>
      </c>
      <c r="U8">
        <v>0.71107171932320579</v>
      </c>
      <c r="V8">
        <v>0.9519789037858053</v>
      </c>
      <c r="W8">
        <v>0.84548021606061685</v>
      </c>
      <c r="X8">
        <v>0.83312416518140886</v>
      </c>
      <c r="Y8">
        <v>1.7794654106463095</v>
      </c>
      <c r="Z8">
        <v>3.0021088138314544</v>
      </c>
      <c r="AA8">
        <v>2.1053104025578264</v>
      </c>
      <c r="AB8">
        <v>1.9188443249762166</v>
      </c>
      <c r="AC8">
        <v>6.6273418590175326E-2</v>
      </c>
      <c r="AD8">
        <v>1.2475531992500888</v>
      </c>
      <c r="AE8">
        <v>2.1053104025578264</v>
      </c>
      <c r="AF8">
        <v>1.9188443249762166</v>
      </c>
      <c r="AG8">
        <v>6.6273418590175326E-2</v>
      </c>
    </row>
    <row r="9" spans="1:55" x14ac:dyDescent="0.2">
      <c r="B9">
        <v>0.25424237939242772</v>
      </c>
      <c r="C9">
        <v>1.5730263171344654</v>
      </c>
      <c r="D9">
        <v>2.7979007284292101</v>
      </c>
      <c r="E9">
        <v>0.62345712091072869</v>
      </c>
      <c r="F9">
        <v>1.2244304098655812</v>
      </c>
      <c r="G9">
        <v>1.0503960330445616</v>
      </c>
      <c r="H9">
        <v>1.2353596384904093</v>
      </c>
      <c r="I9">
        <v>3.2439711436274128</v>
      </c>
      <c r="K9">
        <v>1.5210567783707716</v>
      </c>
      <c r="L9">
        <v>0.50713911249622712</v>
      </c>
      <c r="M9">
        <v>0.83211427300529817</v>
      </c>
      <c r="N9">
        <v>0.95261796342650973</v>
      </c>
      <c r="O9">
        <v>0.97343100834402774</v>
      </c>
      <c r="P9">
        <v>4.0152008402920249E-2</v>
      </c>
      <c r="Q9">
        <v>7.7350590162650723E-2</v>
      </c>
      <c r="R9">
        <v>0.83358384610610992</v>
      </c>
      <c r="T9">
        <v>0.8899767324758836</v>
      </c>
      <c r="U9">
        <v>0.8862175108016942</v>
      </c>
      <c r="V9">
        <v>1.2409498167833202</v>
      </c>
      <c r="W9">
        <v>1.0732394430125156</v>
      </c>
      <c r="X9">
        <v>1.0697313075145274</v>
      </c>
      <c r="Y9">
        <v>2.3077664325155443</v>
      </c>
      <c r="Z9">
        <v>3.4616630593495645</v>
      </c>
      <c r="AB9">
        <v>2.2279503967830228</v>
      </c>
      <c r="AC9">
        <v>7.6296585269501574E-2</v>
      </c>
      <c r="AD9">
        <v>1.7181844668018262</v>
      </c>
      <c r="AF9">
        <v>2.2279503967830228</v>
      </c>
      <c r="AG9">
        <v>7.6296585269501574E-2</v>
      </c>
    </row>
    <row r="10" spans="1:55" x14ac:dyDescent="0.2">
      <c r="B10">
        <v>0.30188975098674531</v>
      </c>
      <c r="C10">
        <v>1.8027475542601199</v>
      </c>
      <c r="D10">
        <v>2.4642362955300317</v>
      </c>
      <c r="E10">
        <v>0.79230805859113729</v>
      </c>
      <c r="F10">
        <v>1.4970469854205271</v>
      </c>
      <c r="G10">
        <v>1.2696567665072558</v>
      </c>
      <c r="H10">
        <v>1.4621049385002982</v>
      </c>
      <c r="I10">
        <v>2.2377840067153008</v>
      </c>
      <c r="K10">
        <v>1.671191302994891</v>
      </c>
      <c r="L10">
        <v>0.53434571456883329</v>
      </c>
      <c r="M10">
        <v>1.0363014901813137</v>
      </c>
      <c r="N10">
        <v>1.1153716600758854</v>
      </c>
      <c r="O10">
        <v>1.130607167663445</v>
      </c>
      <c r="P10">
        <v>2.0213058505317516E-2</v>
      </c>
      <c r="Q10">
        <v>4.9631638149027713E-2</v>
      </c>
      <c r="R10">
        <v>0.96695582672996849</v>
      </c>
      <c r="T10">
        <v>1.051169842385095</v>
      </c>
      <c r="U10">
        <v>1.1105090309551704</v>
      </c>
      <c r="V10">
        <v>1.5408807611805968</v>
      </c>
      <c r="W10">
        <v>1.2867760910586188</v>
      </c>
      <c r="X10">
        <v>1.57880781324476</v>
      </c>
      <c r="Y10">
        <v>2.7154812177210497</v>
      </c>
      <c r="Z10">
        <v>3.0362975454727432</v>
      </c>
      <c r="AB10">
        <v>2.445305952597602</v>
      </c>
      <c r="AC10">
        <v>0.12771300929219362</v>
      </c>
      <c r="AD10">
        <v>2.2243695155081142</v>
      </c>
      <c r="AF10">
        <v>2.445305952597602</v>
      </c>
      <c r="AG10">
        <v>0.12771300929219362</v>
      </c>
    </row>
    <row r="11" spans="1:55" x14ac:dyDescent="0.2">
      <c r="B11">
        <v>0.37509810697585799</v>
      </c>
      <c r="C11">
        <v>2.1609679068511132</v>
      </c>
      <c r="D11">
        <v>2.5017608458939073</v>
      </c>
      <c r="E11">
        <v>0.81679256767147146</v>
      </c>
      <c r="F11">
        <v>1.6063789471499408</v>
      </c>
      <c r="G11">
        <v>1.7055604957307464</v>
      </c>
      <c r="H11">
        <v>1.8447249482106878</v>
      </c>
      <c r="I11">
        <v>2.8155250929323672</v>
      </c>
      <c r="K11">
        <v>2.003669960806147</v>
      </c>
      <c r="L11">
        <v>0.56059566229008462</v>
      </c>
      <c r="M11">
        <v>1.166056088246695</v>
      </c>
      <c r="N11">
        <v>1.3070749125842538</v>
      </c>
      <c r="O11">
        <v>1.298306392723964</v>
      </c>
      <c r="P11">
        <v>1.8126005968034528E-2</v>
      </c>
      <c r="Q11">
        <v>9.9474714696059119E-2</v>
      </c>
      <c r="R11">
        <v>1.0977640671241908</v>
      </c>
      <c r="T11">
        <v>1.1964078872299337</v>
      </c>
      <c r="U11">
        <v>1.3524511788115141</v>
      </c>
      <c r="V11">
        <v>1.8248706863505864</v>
      </c>
      <c r="W11">
        <v>1.4852026286092237</v>
      </c>
      <c r="X11">
        <v>1.7053853446275804</v>
      </c>
      <c r="Y11">
        <v>2.9962232915490623</v>
      </c>
      <c r="Z11">
        <v>3.2146727554602994</v>
      </c>
      <c r="AB11">
        <v>2.6175457941118561</v>
      </c>
      <c r="AC11">
        <v>0.15061341389858293</v>
      </c>
      <c r="AD11">
        <v>2.3512250621545454</v>
      </c>
      <c r="AF11">
        <v>2.6175457941118561</v>
      </c>
      <c r="AG11">
        <v>0.15061341389858293</v>
      </c>
    </row>
    <row r="12" spans="1:55" x14ac:dyDescent="0.2">
      <c r="B12">
        <v>0.42820378432091111</v>
      </c>
      <c r="C12">
        <v>2.2924886999149949</v>
      </c>
      <c r="E12">
        <v>0.90761743243860771</v>
      </c>
      <c r="F12">
        <v>1.7130807331073601</v>
      </c>
      <c r="G12">
        <v>1.8916876742320246</v>
      </c>
      <c r="H12">
        <v>1.8453652639521845</v>
      </c>
      <c r="K12">
        <v>2.1940837120576671</v>
      </c>
      <c r="L12">
        <v>0.57579600927422625</v>
      </c>
      <c r="M12">
        <v>1.3117330236469336</v>
      </c>
      <c r="N12">
        <v>1.4132615056920501</v>
      </c>
      <c r="O12">
        <v>1.4613960559602415</v>
      </c>
      <c r="P12">
        <v>-1.8473616167327361E-3</v>
      </c>
      <c r="Q12">
        <v>5.9558550574945232E-2</v>
      </c>
      <c r="R12">
        <v>1.2199349697058743</v>
      </c>
      <c r="T12">
        <v>1.3425500303701008</v>
      </c>
      <c r="U12">
        <v>1.3807648463769606</v>
      </c>
      <c r="V12">
        <v>2.1305207059832569</v>
      </c>
      <c r="W12">
        <v>1.6740684988769476</v>
      </c>
      <c r="X12">
        <v>1.8503387967892384</v>
      </c>
      <c r="Y12">
        <v>3.1010504514828781</v>
      </c>
      <c r="AB12">
        <v>2.9567530594534817</v>
      </c>
      <c r="AC12">
        <v>0.16663417370547523</v>
      </c>
      <c r="AD12">
        <v>2.4234158651563087</v>
      </c>
      <c r="AF12">
        <v>2.9567530594534817</v>
      </c>
      <c r="AG12">
        <v>0.16663417370547523</v>
      </c>
    </row>
    <row r="13" spans="1:55" x14ac:dyDescent="0.2">
      <c r="B13">
        <v>0.49968290466524262</v>
      </c>
      <c r="C13">
        <v>2.5337118694445562</v>
      </c>
      <c r="E13">
        <v>0.95897999388520516</v>
      </c>
      <c r="F13">
        <v>1.8813266322905571</v>
      </c>
      <c r="G13">
        <v>2.1716123619764791</v>
      </c>
      <c r="H13">
        <v>2.3508302542776129</v>
      </c>
      <c r="K13">
        <v>2.4210351021352214</v>
      </c>
      <c r="L13">
        <v>0.60108939144780837</v>
      </c>
      <c r="M13">
        <v>1.4896748088962448</v>
      </c>
      <c r="N13">
        <v>1.6726441002648516</v>
      </c>
      <c r="O13">
        <v>1.6075753789795697</v>
      </c>
      <c r="P13">
        <v>1.0688841602178848E-2</v>
      </c>
      <c r="Q13">
        <v>0.10921704416316393</v>
      </c>
      <c r="R13">
        <v>1.3343839112433329</v>
      </c>
      <c r="T13">
        <v>1.566548358859521</v>
      </c>
      <c r="U13">
        <v>1.6169276994208728</v>
      </c>
      <c r="V13">
        <v>2.4014312021382871</v>
      </c>
      <c r="W13">
        <v>1.8428888707737758</v>
      </c>
      <c r="X13">
        <v>2.1109855763599894</v>
      </c>
      <c r="Y13">
        <v>3.0445405978873783</v>
      </c>
      <c r="AB13">
        <v>2.7565830484581841</v>
      </c>
      <c r="AC13">
        <v>0.19206704996792909</v>
      </c>
      <c r="AD13">
        <v>2.2395855601274657</v>
      </c>
      <c r="AF13">
        <v>2.7565830484581841</v>
      </c>
      <c r="AG13">
        <v>0.19206704996792909</v>
      </c>
    </row>
    <row r="14" spans="1:55" x14ac:dyDescent="0.2">
      <c r="B14">
        <v>0.56974269555211154</v>
      </c>
      <c r="C14">
        <v>2.4991763260809861</v>
      </c>
      <c r="E14">
        <v>0.9849200677298372</v>
      </c>
      <c r="F14">
        <v>1.9443331801858283</v>
      </c>
      <c r="G14">
        <v>2.439602489203673</v>
      </c>
      <c r="H14">
        <v>2.5854681830671575</v>
      </c>
      <c r="K14">
        <v>2.4017007619172519</v>
      </c>
      <c r="L14">
        <v>0.62004638638144394</v>
      </c>
      <c r="M14">
        <v>1.6294097532101903</v>
      </c>
      <c r="N14">
        <v>1.8007731613111988</v>
      </c>
      <c r="O14">
        <v>1.7012323700218193</v>
      </c>
      <c r="P14">
        <v>1.8155112088484786E-2</v>
      </c>
      <c r="Q14">
        <v>9.3446893283830726E-2</v>
      </c>
      <c r="R14">
        <v>1.4377266835799274</v>
      </c>
      <c r="T14">
        <v>1.694924172889503</v>
      </c>
      <c r="U14">
        <v>1.6613632025512133</v>
      </c>
      <c r="V14">
        <v>2.6788641043041346</v>
      </c>
      <c r="W14">
        <v>2.0046215927545834</v>
      </c>
      <c r="X14">
        <v>2.3499438404809512</v>
      </c>
      <c r="Y14">
        <v>3.3267625615876257</v>
      </c>
      <c r="AB14">
        <v>2.6579375009418542</v>
      </c>
      <c r="AC14">
        <v>0.2122117962160939</v>
      </c>
      <c r="AD14">
        <v>2.5421238319518165</v>
      </c>
      <c r="AF14">
        <v>2.6579375009418542</v>
      </c>
      <c r="AG14">
        <v>0.2122117962160939</v>
      </c>
    </row>
    <row r="15" spans="1:55" x14ac:dyDescent="0.2">
      <c r="B15">
        <v>0.68731336248442132</v>
      </c>
      <c r="C15">
        <v>2.5228234411310391</v>
      </c>
      <c r="E15">
        <v>1.1080786091174104</v>
      </c>
      <c r="F15">
        <v>2.011448107272602</v>
      </c>
      <c r="G15">
        <v>2.9607767174230251</v>
      </c>
      <c r="H15">
        <v>2.7905440291488488</v>
      </c>
      <c r="K15">
        <v>2.4077465085790739</v>
      </c>
      <c r="L15">
        <v>0.63783514742743586</v>
      </c>
      <c r="M15">
        <v>1.7651106561793826</v>
      </c>
      <c r="N15">
        <v>1.8100409523177927</v>
      </c>
      <c r="O15">
        <v>1.782572152936017</v>
      </c>
      <c r="P15">
        <v>8.2165772998227596E-3</v>
      </c>
      <c r="Q15">
        <v>9.1234359207286717E-2</v>
      </c>
      <c r="R15">
        <v>1.5330254125969505</v>
      </c>
      <c r="T15">
        <v>1.8092999602158499</v>
      </c>
      <c r="U15">
        <v>1.7933313682274987</v>
      </c>
      <c r="V15">
        <v>2.9486218122982746</v>
      </c>
      <c r="W15">
        <v>2.1488500904711447</v>
      </c>
      <c r="X15">
        <v>2.5827765434503451</v>
      </c>
      <c r="Y15">
        <v>3.2444515199655002</v>
      </c>
      <c r="AB15">
        <v>2.5861536237732206</v>
      </c>
      <c r="AC15">
        <v>0.22487554816497632</v>
      </c>
      <c r="AD15">
        <v>2.4464989813342788</v>
      </c>
      <c r="AF15">
        <v>2.5861536237732206</v>
      </c>
      <c r="AG15">
        <v>0.22487554816497632</v>
      </c>
    </row>
    <row r="16" spans="1:55" x14ac:dyDescent="0.2">
      <c r="B16">
        <v>0.7341980286819576</v>
      </c>
      <c r="C16">
        <v>2.7868227355028554</v>
      </c>
      <c r="E16">
        <v>1.1353170012543787</v>
      </c>
      <c r="F16">
        <v>2.1318330560376091</v>
      </c>
      <c r="G16">
        <v>2.9116243878289345</v>
      </c>
      <c r="H16">
        <v>2.6672199158875909</v>
      </c>
      <c r="K16">
        <v>2.2298374779329655</v>
      </c>
      <c r="L16">
        <v>0.65286854616169143</v>
      </c>
      <c r="M16">
        <v>1.8282386866148435</v>
      </c>
      <c r="N16">
        <v>2.0522422618853899</v>
      </c>
      <c r="O16">
        <v>1.921916941177968</v>
      </c>
      <c r="P16">
        <v>-2.0860667589996749E-2</v>
      </c>
      <c r="Q16">
        <v>0.13626582013338548</v>
      </c>
      <c r="R16">
        <v>1.6180193366012254</v>
      </c>
      <c r="T16">
        <v>1.9297290716534745</v>
      </c>
      <c r="U16">
        <v>1.9665213683754335</v>
      </c>
      <c r="V16">
        <v>3.209257311797646</v>
      </c>
      <c r="W16">
        <v>2.279507569032865</v>
      </c>
      <c r="X16">
        <v>2.7843528273125817</v>
      </c>
      <c r="Y16">
        <v>3.2628869404923764</v>
      </c>
      <c r="AC16">
        <v>0.23996943599813292</v>
      </c>
      <c r="AD16">
        <v>2.4741557973197952</v>
      </c>
      <c r="AG16">
        <v>0.23996943599813292</v>
      </c>
    </row>
    <row r="17" spans="2:33" x14ac:dyDescent="0.2">
      <c r="B17">
        <v>0.80529939784437743</v>
      </c>
      <c r="C17">
        <v>2.753086932228578</v>
      </c>
      <c r="E17">
        <v>1.2743962552257719</v>
      </c>
      <c r="F17">
        <v>2.1908910300346518</v>
      </c>
      <c r="G17">
        <v>2.8798970737167786</v>
      </c>
      <c r="H17">
        <v>2.4384379104237568</v>
      </c>
      <c r="K17">
        <v>1.8316478775328515</v>
      </c>
      <c r="L17">
        <v>0.66841647747700528</v>
      </c>
      <c r="M17">
        <v>1.9350319083797141</v>
      </c>
      <c r="N17">
        <v>2.0707186057618925</v>
      </c>
      <c r="O17">
        <v>1.8198735821543255</v>
      </c>
      <c r="P17">
        <v>8.8277818110962004E-3</v>
      </c>
      <c r="Q17">
        <v>0.13848882141299257</v>
      </c>
      <c r="R17">
        <v>1.7050187802455365</v>
      </c>
      <c r="T17">
        <v>2.0939071907045173</v>
      </c>
      <c r="U17">
        <v>2.0464845353935548</v>
      </c>
      <c r="V17">
        <v>3.4099799590091133</v>
      </c>
      <c r="W17">
        <v>2.4067884107400559</v>
      </c>
      <c r="X17">
        <v>2.9586201982217237</v>
      </c>
      <c r="Y17">
        <v>3.1889278735715338</v>
      </c>
      <c r="AC17">
        <v>0.26537200787530568</v>
      </c>
      <c r="AD17">
        <v>2.6265292516551511</v>
      </c>
      <c r="AG17">
        <v>0.26537200787530568</v>
      </c>
    </row>
    <row r="18" spans="2:33" x14ac:dyDescent="0.2">
      <c r="B18">
        <v>0.90136490267128888</v>
      </c>
      <c r="C18">
        <v>2.4958037951139755</v>
      </c>
      <c r="E18">
        <v>1.3300005287147421</v>
      </c>
      <c r="F18">
        <v>2.2320890123028465</v>
      </c>
      <c r="H18">
        <v>2.2360072224461058</v>
      </c>
      <c r="K18">
        <v>2.0507191359287589</v>
      </c>
      <c r="L18">
        <v>0.68099361682019122</v>
      </c>
      <c r="M18">
        <v>1.998690489166179</v>
      </c>
      <c r="N18">
        <v>1.9053960720333096</v>
      </c>
      <c r="O18">
        <v>1.9001673938967116</v>
      </c>
      <c r="P18">
        <v>1.1937424437391977E-2</v>
      </c>
      <c r="Q18">
        <v>0.12852254805600943</v>
      </c>
      <c r="R18">
        <v>1.7706580961278251</v>
      </c>
      <c r="T18">
        <v>2.1687816540872755</v>
      </c>
      <c r="U18">
        <v>2.0023164050698181</v>
      </c>
      <c r="V18">
        <v>3.629829470094311</v>
      </c>
      <c r="W18">
        <v>2.5185251522279652</v>
      </c>
      <c r="X18">
        <v>3.1156330046706024</v>
      </c>
      <c r="Y18">
        <v>3.1376467092542328</v>
      </c>
      <c r="AC18">
        <v>0.30799481569863857</v>
      </c>
      <c r="AD18">
        <v>2.4382145113111293</v>
      </c>
      <c r="AG18">
        <v>0.30799481569863857</v>
      </c>
    </row>
    <row r="19" spans="2:33" x14ac:dyDescent="0.2">
      <c r="B19">
        <v>0.91460623325250212</v>
      </c>
      <c r="C19">
        <v>2.7786896225557793</v>
      </c>
      <c r="E19">
        <v>1.4366901631237956</v>
      </c>
      <c r="F19">
        <v>2.1446059663149448</v>
      </c>
      <c r="H19">
        <v>2.4399813812944662</v>
      </c>
      <c r="K19">
        <v>2.2335275478616277</v>
      </c>
      <c r="L19">
        <v>0.69439859962882822</v>
      </c>
      <c r="M19">
        <v>2.0665666057881893</v>
      </c>
      <c r="N19">
        <v>2.0826480601194222</v>
      </c>
      <c r="O19">
        <v>1.8565028366418885</v>
      </c>
      <c r="P19">
        <v>2.1310093090187308E-2</v>
      </c>
      <c r="Q19">
        <v>0.10852375908770089</v>
      </c>
      <c r="R19">
        <v>1.8616651988815598</v>
      </c>
      <c r="T19">
        <v>2.3969297597862242</v>
      </c>
      <c r="U19">
        <v>2.2085808698941718</v>
      </c>
      <c r="V19">
        <v>3.8565576395870949</v>
      </c>
      <c r="W19">
        <v>2.6157196591614467</v>
      </c>
      <c r="X19">
        <v>3.2420699573991789</v>
      </c>
      <c r="Y19">
        <v>3.1449185559469264</v>
      </c>
      <c r="AC19">
        <v>0.30598842209667954</v>
      </c>
      <c r="AD19">
        <v>2.4893717837850522</v>
      </c>
      <c r="AG19">
        <v>0.30598842209667954</v>
      </c>
    </row>
    <row r="20" spans="2:33" x14ac:dyDescent="0.2">
      <c r="B20">
        <v>0.96110837504013391</v>
      </c>
      <c r="E20">
        <v>1.3710307427214994</v>
      </c>
      <c r="M20">
        <v>1.985629395907778</v>
      </c>
      <c r="N20">
        <v>1.9137301859737004</v>
      </c>
      <c r="R20">
        <v>1.9383670158828981</v>
      </c>
      <c r="T20">
        <v>2.2605351365660438</v>
      </c>
      <c r="U20">
        <v>2.0413479976836348</v>
      </c>
      <c r="V20">
        <v>4.0290187284988885</v>
      </c>
      <c r="W20">
        <v>2.7055367747231904</v>
      </c>
    </row>
    <row r="21" spans="2:33" x14ac:dyDescent="0.2">
      <c r="B21">
        <v>1.0218460186602276</v>
      </c>
      <c r="E21">
        <v>1.4840369681949077</v>
      </c>
      <c r="M21">
        <v>2.0320963429347132</v>
      </c>
      <c r="R21">
        <v>2.0059377568096761</v>
      </c>
    </row>
    <row r="22" spans="2:33" x14ac:dyDescent="0.2">
      <c r="B22">
        <v>1.0437880212398216</v>
      </c>
      <c r="E22">
        <v>1.5295757888782031</v>
      </c>
      <c r="M22">
        <v>2.0628933447481113</v>
      </c>
      <c r="R22">
        <v>2.0678399025271315</v>
      </c>
    </row>
    <row r="23" spans="2:33" x14ac:dyDescent="0.2">
      <c r="B23">
        <v>1.0860573232061703</v>
      </c>
      <c r="E23">
        <v>1.5624266852128634</v>
      </c>
      <c r="R23">
        <v>2.1249429451142228</v>
      </c>
    </row>
    <row r="24" spans="2:33" x14ac:dyDescent="0.2">
      <c r="B24">
        <v>1.1927370009188341</v>
      </c>
      <c r="E24">
        <v>1.5221616468260388</v>
      </c>
      <c r="R24">
        <v>2.1780078949003592</v>
      </c>
    </row>
    <row r="25" spans="2:33" x14ac:dyDescent="0.2">
      <c r="B25">
        <v>1.2985298955099245</v>
      </c>
      <c r="E25">
        <v>1.5295561212808024</v>
      </c>
      <c r="R25">
        <v>2.2286743408380412</v>
      </c>
    </row>
    <row r="26" spans="2:33" x14ac:dyDescent="0.2">
      <c r="B26">
        <v>1.3504775537367899</v>
      </c>
      <c r="E26">
        <v>1.7183364425545766</v>
      </c>
      <c r="R26">
        <v>2.2666889179586804</v>
      </c>
    </row>
    <row r="27" spans="2:33" x14ac:dyDescent="0.2">
      <c r="B27">
        <v>1.3687692165244665</v>
      </c>
      <c r="E27">
        <v>1.6977757393873039</v>
      </c>
      <c r="R27">
        <v>2.2961339391892364</v>
      </c>
    </row>
    <row r="28" spans="2:33" x14ac:dyDescent="0.2">
      <c r="B28">
        <v>1.5553478748101071</v>
      </c>
      <c r="E28">
        <v>1.5890170594510131</v>
      </c>
      <c r="R28">
        <v>2.3278760479357534</v>
      </c>
    </row>
    <row r="29" spans="2:33" x14ac:dyDescent="0.2">
      <c r="B29">
        <v>1.483851337612607</v>
      </c>
      <c r="E29">
        <v>1.6236002682912729</v>
      </c>
      <c r="R29">
        <v>2.3577731119029242</v>
      </c>
    </row>
    <row r="30" spans="2:33" x14ac:dyDescent="0.2">
      <c r="B30">
        <v>1.5691108475265292</v>
      </c>
      <c r="E30">
        <v>1.8155423487015292</v>
      </c>
      <c r="R30">
        <v>2.3678015277641875</v>
      </c>
    </row>
    <row r="31" spans="2:33" x14ac:dyDescent="0.2">
      <c r="B31">
        <v>1.7304613083560649</v>
      </c>
      <c r="E31">
        <v>1.7675121352477836</v>
      </c>
      <c r="R31">
        <v>2.3980459026820329</v>
      </c>
    </row>
    <row r="32" spans="2:33" x14ac:dyDescent="0.2">
      <c r="B32">
        <v>1.7225525351865401</v>
      </c>
      <c r="E32">
        <v>1.7274078312793149</v>
      </c>
      <c r="R32">
        <v>2.4110874577592267</v>
      </c>
    </row>
    <row r="33" spans="2:18" x14ac:dyDescent="0.2">
      <c r="B33">
        <v>1.7352032843578447</v>
      </c>
      <c r="E33">
        <v>1.6811137862974626</v>
      </c>
      <c r="R33">
        <v>2.4363199287164794</v>
      </c>
    </row>
    <row r="34" spans="2:18" x14ac:dyDescent="0.2">
      <c r="B34">
        <v>2.112915395479908</v>
      </c>
      <c r="E34">
        <v>1.6495300968569193</v>
      </c>
      <c r="R34">
        <v>2.4481445773733386</v>
      </c>
    </row>
    <row r="35" spans="2:18" x14ac:dyDescent="0.2">
      <c r="B35">
        <v>1.8899465524322261</v>
      </c>
      <c r="E35">
        <v>1.8420448664546254</v>
      </c>
    </row>
    <row r="36" spans="2:18" x14ac:dyDescent="0.2">
      <c r="B36">
        <v>1.9451287795684944</v>
      </c>
      <c r="E36">
        <v>1.8151766903353928</v>
      </c>
    </row>
    <row r="37" spans="2:18" x14ac:dyDescent="0.2">
      <c r="B37">
        <v>1.9317384897716563</v>
      </c>
      <c r="E37">
        <v>1.7458888677424371</v>
      </c>
    </row>
    <row r="38" spans="2:18" x14ac:dyDescent="0.2">
      <c r="E38">
        <v>1.9473928127700302</v>
      </c>
    </row>
    <row r="39" spans="2:18" x14ac:dyDescent="0.2">
      <c r="E39">
        <v>1.8387780747595157</v>
      </c>
    </row>
    <row r="40" spans="2:18" x14ac:dyDescent="0.2">
      <c r="E40">
        <v>1.7051997612725738</v>
      </c>
    </row>
  </sheetData>
  <mergeCells count="18">
    <mergeCell ref="P1:P3"/>
    <mergeCell ref="Q1:Q3"/>
    <mergeCell ref="T1:X1"/>
    <mergeCell ref="M2:O2"/>
    <mergeCell ref="R2:R3"/>
    <mergeCell ref="S2:S3"/>
    <mergeCell ref="T2:V2"/>
    <mergeCell ref="W2:X2"/>
    <mergeCell ref="B1:D1"/>
    <mergeCell ref="E1:G1"/>
    <mergeCell ref="H1:J1"/>
    <mergeCell ref="K1:L1"/>
    <mergeCell ref="M1:O1"/>
    <mergeCell ref="R1:S1"/>
    <mergeCell ref="Y1:Y3"/>
    <mergeCell ref="Z1:Z3"/>
    <mergeCell ref="AA1:AC2"/>
    <mergeCell ref="AD1:AD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C15CF-BD23-4705-900C-B0188E865DA8}">
  <dimension ref="H2:P59"/>
  <sheetViews>
    <sheetView workbookViewId="0">
      <selection activeCell="I52" sqref="I52:J59"/>
    </sheetView>
  </sheetViews>
  <sheetFormatPr baseColWidth="10" defaultColWidth="8.83203125" defaultRowHeight="15" x14ac:dyDescent="0.2"/>
  <cols>
    <col min="8" max="8" width="24.5" bestFit="1" customWidth="1"/>
    <col min="9" max="9" width="21.5" style="66" bestFit="1" customWidth="1"/>
    <col min="10" max="10" width="24.5" bestFit="1" customWidth="1"/>
    <col min="11" max="11" width="12.33203125" bestFit="1" customWidth="1"/>
    <col min="12" max="12" width="15.33203125" customWidth="1"/>
    <col min="14" max="14" width="10.1640625" bestFit="1" customWidth="1"/>
    <col min="15" max="15" width="12.33203125" bestFit="1" customWidth="1"/>
  </cols>
  <sheetData>
    <row r="2" spans="8:12" x14ac:dyDescent="0.2">
      <c r="H2" s="34" t="s">
        <v>703</v>
      </c>
      <c r="I2" s="65" t="s">
        <v>813</v>
      </c>
      <c r="J2" s="34" t="s">
        <v>814</v>
      </c>
      <c r="K2" s="34" t="s">
        <v>4</v>
      </c>
      <c r="L2" s="34" t="s">
        <v>5</v>
      </c>
    </row>
    <row r="3" spans="8:12" x14ac:dyDescent="0.2">
      <c r="H3" s="35" t="s">
        <v>826</v>
      </c>
      <c r="I3" s="38">
        <v>2</v>
      </c>
      <c r="J3" s="35">
        <v>100</v>
      </c>
      <c r="K3" s="35">
        <v>25</v>
      </c>
      <c r="L3" s="37" t="s">
        <v>698</v>
      </c>
    </row>
    <row r="4" spans="8:12" x14ac:dyDescent="0.2">
      <c r="H4" s="35" t="s">
        <v>827</v>
      </c>
      <c r="I4" s="38">
        <v>5</v>
      </c>
      <c r="J4" s="35">
        <v>100</v>
      </c>
      <c r="K4" s="35">
        <v>25</v>
      </c>
      <c r="L4" s="37" t="s">
        <v>698</v>
      </c>
    </row>
    <row r="5" spans="8:12" x14ac:dyDescent="0.2">
      <c r="H5" s="35" t="s">
        <v>828</v>
      </c>
      <c r="I5" s="38">
        <v>10</v>
      </c>
      <c r="J5" s="35">
        <v>100</v>
      </c>
      <c r="K5" s="35">
        <v>25</v>
      </c>
      <c r="L5" s="37" t="s">
        <v>698</v>
      </c>
    </row>
    <row r="6" spans="8:12" x14ac:dyDescent="0.2">
      <c r="H6" s="35" t="s">
        <v>829</v>
      </c>
      <c r="I6" s="37">
        <v>5</v>
      </c>
      <c r="J6" s="36">
        <v>50</v>
      </c>
      <c r="K6" s="35">
        <v>25</v>
      </c>
      <c r="L6" s="37" t="s">
        <v>698</v>
      </c>
    </row>
    <row r="7" spans="8:12" x14ac:dyDescent="0.2">
      <c r="H7" s="35" t="s">
        <v>830</v>
      </c>
      <c r="I7" s="37">
        <v>5</v>
      </c>
      <c r="J7" s="36">
        <v>100</v>
      </c>
      <c r="K7" s="35">
        <v>25</v>
      </c>
      <c r="L7" s="37" t="s">
        <v>698</v>
      </c>
    </row>
    <row r="8" spans="8:12" x14ac:dyDescent="0.2">
      <c r="H8" s="35" t="s">
        <v>831</v>
      </c>
      <c r="I8" s="37">
        <v>5</v>
      </c>
      <c r="J8" s="36">
        <v>200</v>
      </c>
      <c r="K8" s="35">
        <v>25</v>
      </c>
      <c r="L8" s="37" t="s">
        <v>698</v>
      </c>
    </row>
    <row r="9" spans="8:12" x14ac:dyDescent="0.2">
      <c r="H9" s="35" t="s">
        <v>832</v>
      </c>
      <c r="I9" s="37">
        <v>5</v>
      </c>
      <c r="J9" s="35">
        <v>100</v>
      </c>
      <c r="K9" s="36">
        <v>25</v>
      </c>
      <c r="L9" s="37" t="s">
        <v>698</v>
      </c>
    </row>
    <row r="10" spans="8:12" x14ac:dyDescent="0.2">
      <c r="H10" s="35" t="s">
        <v>833</v>
      </c>
      <c r="I10" s="37">
        <v>5</v>
      </c>
      <c r="J10" s="35">
        <v>100</v>
      </c>
      <c r="K10" s="36">
        <v>40</v>
      </c>
      <c r="L10" s="37" t="s">
        <v>698</v>
      </c>
    </row>
    <row r="11" spans="8:12" x14ac:dyDescent="0.2">
      <c r="H11" s="35" t="s">
        <v>834</v>
      </c>
      <c r="I11" s="37">
        <v>5</v>
      </c>
      <c r="J11" s="35">
        <v>100</v>
      </c>
      <c r="K11" s="36">
        <v>60</v>
      </c>
      <c r="L11" s="37" t="s">
        <v>698</v>
      </c>
    </row>
    <row r="12" spans="8:12" x14ac:dyDescent="0.2">
      <c r="H12" s="35" t="s">
        <v>835</v>
      </c>
      <c r="I12" s="37">
        <v>5</v>
      </c>
      <c r="J12" s="35">
        <v>100</v>
      </c>
      <c r="K12" s="35">
        <v>25</v>
      </c>
      <c r="L12" s="38" t="s">
        <v>698</v>
      </c>
    </row>
    <row r="13" spans="8:12" x14ac:dyDescent="0.2">
      <c r="H13" s="35" t="s">
        <v>836</v>
      </c>
      <c r="I13" s="37">
        <v>5</v>
      </c>
      <c r="J13" s="35">
        <v>100</v>
      </c>
      <c r="K13" s="35">
        <v>25</v>
      </c>
      <c r="L13" s="36">
        <v>7</v>
      </c>
    </row>
    <row r="19" spans="8:16" ht="16" thickBot="1" x14ac:dyDescent="0.25"/>
    <row r="20" spans="8:16" ht="18" thickBot="1" x14ac:dyDescent="0.25">
      <c r="H20" t="s">
        <v>703</v>
      </c>
      <c r="I20" s="66" t="s">
        <v>10</v>
      </c>
      <c r="L20" s="58" t="s">
        <v>10</v>
      </c>
      <c r="M20" s="59" t="s">
        <v>1090</v>
      </c>
      <c r="N20" s="59" t="s">
        <v>682</v>
      </c>
      <c r="O20" s="59" t="s">
        <v>707</v>
      </c>
      <c r="P20" s="59" t="s">
        <v>1091</v>
      </c>
    </row>
    <row r="21" spans="8:16" x14ac:dyDescent="0.2">
      <c r="H21">
        <v>1</v>
      </c>
      <c r="I21" s="66" t="s">
        <v>815</v>
      </c>
      <c r="L21" s="123" t="s">
        <v>838</v>
      </c>
      <c r="M21" s="61">
        <v>25</v>
      </c>
      <c r="N21" s="61">
        <v>22</v>
      </c>
      <c r="O21" s="61">
        <v>93.86</v>
      </c>
      <c r="P21" s="61">
        <v>9.0899999999999995E-2</v>
      </c>
    </row>
    <row r="22" spans="8:16" x14ac:dyDescent="0.2">
      <c r="H22">
        <v>2</v>
      </c>
      <c r="I22" s="66" t="s">
        <v>816</v>
      </c>
      <c r="L22" s="119"/>
      <c r="M22" s="61">
        <v>40</v>
      </c>
      <c r="N22" s="61">
        <v>10</v>
      </c>
      <c r="O22" s="61">
        <v>96.1</v>
      </c>
      <c r="P22" s="61">
        <v>0.2092</v>
      </c>
    </row>
    <row r="23" spans="8:16" ht="16" thickBot="1" x14ac:dyDescent="0.25">
      <c r="H23">
        <v>3</v>
      </c>
      <c r="I23" s="66" t="s">
        <v>817</v>
      </c>
      <c r="L23" s="120"/>
      <c r="M23" s="62">
        <v>60</v>
      </c>
      <c r="N23" s="62">
        <v>2</v>
      </c>
      <c r="O23" s="62">
        <v>99.42</v>
      </c>
      <c r="P23" s="62">
        <v>0.33710000000000001</v>
      </c>
    </row>
    <row r="24" spans="8:16" ht="28.25" customHeight="1" x14ac:dyDescent="0.2">
      <c r="H24">
        <v>4</v>
      </c>
      <c r="I24" s="66" t="s">
        <v>818</v>
      </c>
      <c r="L24" s="118" t="s">
        <v>813</v>
      </c>
      <c r="M24" s="61">
        <v>2</v>
      </c>
      <c r="N24" s="61">
        <v>60</v>
      </c>
      <c r="O24" s="61">
        <v>87.91</v>
      </c>
      <c r="P24" s="61">
        <v>3.1800000000000002E-2</v>
      </c>
    </row>
    <row r="25" spans="8:16" x14ac:dyDescent="0.2">
      <c r="H25">
        <v>5</v>
      </c>
      <c r="I25" s="66" t="s">
        <v>819</v>
      </c>
      <c r="L25" s="119"/>
      <c r="M25" s="61">
        <v>5</v>
      </c>
      <c r="N25" s="61">
        <v>24</v>
      </c>
      <c r="O25" s="61">
        <v>93.84</v>
      </c>
      <c r="P25" s="61">
        <v>9.4100000000000003E-2</v>
      </c>
    </row>
    <row r="26" spans="8:16" ht="16" thickBot="1" x14ac:dyDescent="0.25">
      <c r="H26">
        <v>6</v>
      </c>
      <c r="I26" s="66" t="s">
        <v>820</v>
      </c>
      <c r="L26" s="120"/>
      <c r="M26" s="62">
        <v>10</v>
      </c>
      <c r="N26" s="62">
        <v>10</v>
      </c>
      <c r="O26" s="62">
        <v>93.91</v>
      </c>
      <c r="P26" s="62">
        <v>0.19320000000000001</v>
      </c>
    </row>
    <row r="27" spans="8:16" ht="28.25" customHeight="1" x14ac:dyDescent="0.2">
      <c r="H27">
        <v>7</v>
      </c>
      <c r="I27" s="66" t="s">
        <v>821</v>
      </c>
      <c r="L27" s="118" t="s">
        <v>814</v>
      </c>
      <c r="M27" s="61">
        <v>50</v>
      </c>
      <c r="N27" s="61">
        <v>68</v>
      </c>
      <c r="O27" s="61">
        <v>85.74</v>
      </c>
      <c r="P27" s="61">
        <v>2.3099999999999999E-2</v>
      </c>
    </row>
    <row r="28" spans="8:16" x14ac:dyDescent="0.2">
      <c r="H28">
        <v>8</v>
      </c>
      <c r="I28" s="66" t="s">
        <v>822</v>
      </c>
      <c r="L28" s="119"/>
      <c r="M28" s="61">
        <v>100</v>
      </c>
      <c r="N28" s="61">
        <v>28</v>
      </c>
      <c r="O28" s="61">
        <v>89.27</v>
      </c>
      <c r="P28" s="61">
        <v>7.1300000000000002E-2</v>
      </c>
    </row>
    <row r="29" spans="8:16" ht="16" thickBot="1" x14ac:dyDescent="0.25">
      <c r="H29">
        <v>9</v>
      </c>
      <c r="I29" s="66" t="s">
        <v>823</v>
      </c>
      <c r="L29" s="120"/>
      <c r="M29" s="62">
        <v>200</v>
      </c>
      <c r="N29" s="62">
        <v>22</v>
      </c>
      <c r="O29" s="62">
        <v>94.82</v>
      </c>
      <c r="P29" s="62">
        <v>0.12559999999999999</v>
      </c>
    </row>
    <row r="30" spans="8:16" x14ac:dyDescent="0.2">
      <c r="H30">
        <v>10</v>
      </c>
      <c r="I30" s="66" t="s">
        <v>824</v>
      </c>
      <c r="L30" s="121" t="s">
        <v>5</v>
      </c>
      <c r="M30" s="63">
        <v>44654</v>
      </c>
      <c r="N30" s="64">
        <v>22</v>
      </c>
      <c r="O30" s="64">
        <v>91</v>
      </c>
      <c r="P30" s="61">
        <v>7.1199999999999999E-2</v>
      </c>
    </row>
    <row r="31" spans="8:16" ht="16" thickBot="1" x14ac:dyDescent="0.25">
      <c r="H31">
        <v>11</v>
      </c>
      <c r="I31" s="66" t="s">
        <v>825</v>
      </c>
      <c r="L31" s="122"/>
      <c r="M31" s="62">
        <v>7</v>
      </c>
      <c r="N31" s="62">
        <v>30</v>
      </c>
      <c r="O31" s="62">
        <v>50.06</v>
      </c>
      <c r="P31" s="62">
        <v>1.7299999999999999E-2</v>
      </c>
    </row>
    <row r="33" spans="8:12" ht="16" thickBot="1" x14ac:dyDescent="0.25"/>
    <row r="34" spans="8:12" ht="18" thickBot="1" x14ac:dyDescent="0.25">
      <c r="H34" s="58" t="s">
        <v>10</v>
      </c>
      <c r="I34" s="68" t="s">
        <v>10</v>
      </c>
      <c r="J34" s="59" t="s">
        <v>682</v>
      </c>
      <c r="K34" s="59" t="s">
        <v>707</v>
      </c>
      <c r="L34" s="59" t="s">
        <v>1091</v>
      </c>
    </row>
    <row r="35" spans="8:12" x14ac:dyDescent="0.2">
      <c r="H35" s="123" t="s">
        <v>838</v>
      </c>
      <c r="I35" s="69" t="s">
        <v>1092</v>
      </c>
      <c r="J35" s="61">
        <v>22</v>
      </c>
      <c r="K35" s="61">
        <v>93.86</v>
      </c>
      <c r="L35" s="61">
        <v>9.0899999999999995E-2</v>
      </c>
    </row>
    <row r="36" spans="8:12" x14ac:dyDescent="0.2">
      <c r="H36" s="119"/>
      <c r="I36" s="69" t="s">
        <v>1093</v>
      </c>
      <c r="J36" s="61">
        <v>10</v>
      </c>
      <c r="K36" s="61">
        <v>96.1</v>
      </c>
      <c r="L36" s="61">
        <v>0.2092</v>
      </c>
    </row>
    <row r="37" spans="8:12" ht="16" thickBot="1" x14ac:dyDescent="0.25">
      <c r="H37" s="119"/>
      <c r="I37" s="70" t="s">
        <v>1094</v>
      </c>
      <c r="J37" s="62">
        <v>2</v>
      </c>
      <c r="K37" s="62">
        <v>99.42</v>
      </c>
      <c r="L37" s="62">
        <v>0.33710000000000001</v>
      </c>
    </row>
    <row r="38" spans="8:12" ht="18" thickBot="1" x14ac:dyDescent="0.25">
      <c r="H38" s="58" t="s">
        <v>10</v>
      </c>
      <c r="I38" s="68" t="s">
        <v>10</v>
      </c>
      <c r="J38" s="59" t="s">
        <v>682</v>
      </c>
      <c r="K38" s="59" t="s">
        <v>707</v>
      </c>
      <c r="L38" s="59" t="s">
        <v>1091</v>
      </c>
    </row>
    <row r="39" spans="8:12" x14ac:dyDescent="0.2">
      <c r="H39" s="119" t="s">
        <v>813</v>
      </c>
      <c r="I39" s="69" t="s">
        <v>1095</v>
      </c>
      <c r="J39" s="61">
        <v>60</v>
      </c>
      <c r="K39" s="61">
        <v>87.91</v>
      </c>
      <c r="L39" s="61">
        <v>3.1800000000000002E-2</v>
      </c>
    </row>
    <row r="40" spans="8:12" x14ac:dyDescent="0.2">
      <c r="H40" s="119"/>
      <c r="I40" s="69" t="s">
        <v>1096</v>
      </c>
      <c r="J40" s="61">
        <v>24</v>
      </c>
      <c r="K40" s="61">
        <v>93.84</v>
      </c>
      <c r="L40" s="61">
        <v>9.4100000000000003E-2</v>
      </c>
    </row>
    <row r="41" spans="8:12" ht="16" thickBot="1" x14ac:dyDescent="0.25">
      <c r="H41" s="120"/>
      <c r="I41" s="70" t="s">
        <v>1097</v>
      </c>
      <c r="J41" s="62">
        <v>10</v>
      </c>
      <c r="K41" s="62">
        <v>93.91</v>
      </c>
      <c r="L41" s="62">
        <v>0.19320000000000001</v>
      </c>
    </row>
    <row r="42" spans="8:12" ht="18" thickBot="1" x14ac:dyDescent="0.25">
      <c r="H42" s="60"/>
      <c r="I42" s="68" t="s">
        <v>10</v>
      </c>
      <c r="J42" s="59" t="s">
        <v>682</v>
      </c>
      <c r="K42" s="59" t="s">
        <v>707</v>
      </c>
      <c r="L42" s="59" t="s">
        <v>1091</v>
      </c>
    </row>
    <row r="43" spans="8:12" x14ac:dyDescent="0.2">
      <c r="H43" s="118" t="s">
        <v>814</v>
      </c>
      <c r="I43" s="69" t="s">
        <v>1098</v>
      </c>
      <c r="J43" s="61">
        <v>68</v>
      </c>
      <c r="K43" s="61">
        <v>85.74</v>
      </c>
      <c r="L43" s="61">
        <v>2.3099999999999999E-2</v>
      </c>
    </row>
    <row r="44" spans="8:12" x14ac:dyDescent="0.2">
      <c r="H44" s="119"/>
      <c r="I44" s="69" t="s">
        <v>1099</v>
      </c>
      <c r="J44" s="61">
        <v>28</v>
      </c>
      <c r="K44" s="61">
        <v>89.27</v>
      </c>
      <c r="L44" s="61">
        <v>7.1300000000000002E-2</v>
      </c>
    </row>
    <row r="45" spans="8:12" ht="16" thickBot="1" x14ac:dyDescent="0.25">
      <c r="H45" s="120"/>
      <c r="I45" s="70" t="s">
        <v>1100</v>
      </c>
      <c r="J45" s="62">
        <v>22</v>
      </c>
      <c r="K45" s="62">
        <v>94.82</v>
      </c>
      <c r="L45" s="62">
        <v>0.12559999999999999</v>
      </c>
    </row>
    <row r="46" spans="8:12" ht="18" thickBot="1" x14ac:dyDescent="0.25">
      <c r="H46" s="67"/>
      <c r="I46" s="68" t="s">
        <v>10</v>
      </c>
      <c r="J46" s="59" t="s">
        <v>682</v>
      </c>
      <c r="K46" s="59" t="s">
        <v>707</v>
      </c>
      <c r="L46" s="59" t="s">
        <v>1091</v>
      </c>
    </row>
    <row r="47" spans="8:12" ht="16" x14ac:dyDescent="0.2">
      <c r="H47" s="121" t="s">
        <v>5</v>
      </c>
      <c r="I47" s="71" t="s">
        <v>837</v>
      </c>
      <c r="J47" s="64">
        <v>22</v>
      </c>
      <c r="K47" s="64">
        <v>91</v>
      </c>
      <c r="L47" s="61">
        <v>7.1199999999999999E-2</v>
      </c>
    </row>
    <row r="48" spans="8:12" ht="16" thickBot="1" x14ac:dyDescent="0.25">
      <c r="H48" s="122"/>
      <c r="I48" s="70">
        <v>7</v>
      </c>
      <c r="J48" s="62">
        <v>30</v>
      </c>
      <c r="K48" s="62">
        <v>50.06</v>
      </c>
      <c r="L48" s="62">
        <v>1.7299999999999999E-2</v>
      </c>
    </row>
    <row r="52" spans="9:10" x14ac:dyDescent="0.2">
      <c r="I52" s="74" t="s">
        <v>1138</v>
      </c>
      <c r="J52" s="35" t="s">
        <v>1155</v>
      </c>
    </row>
    <row r="53" spans="9:10" x14ac:dyDescent="0.2">
      <c r="I53" s="73" t="s">
        <v>4</v>
      </c>
      <c r="J53" s="35">
        <v>30</v>
      </c>
    </row>
    <row r="54" spans="9:10" x14ac:dyDescent="0.2">
      <c r="I54" s="73" t="s">
        <v>1145</v>
      </c>
      <c r="J54" s="35">
        <v>11</v>
      </c>
    </row>
    <row r="55" spans="9:10" x14ac:dyDescent="0.2">
      <c r="I55" s="73" t="s">
        <v>1153</v>
      </c>
      <c r="J55" s="35" t="s">
        <v>1152</v>
      </c>
    </row>
    <row r="56" spans="9:10" x14ac:dyDescent="0.2">
      <c r="I56" s="73" t="s">
        <v>1146</v>
      </c>
      <c r="J56" s="35" t="s">
        <v>1151</v>
      </c>
    </row>
    <row r="57" spans="9:10" x14ac:dyDescent="0.2">
      <c r="I57" s="73" t="s">
        <v>1154</v>
      </c>
      <c r="J57" s="72">
        <v>0.45</v>
      </c>
    </row>
    <row r="58" spans="9:10" x14ac:dyDescent="0.2">
      <c r="I58" s="73" t="s">
        <v>1147</v>
      </c>
      <c r="J58" s="35" t="s">
        <v>1148</v>
      </c>
    </row>
    <row r="59" spans="9:10" x14ac:dyDescent="0.2">
      <c r="I59" s="73" t="s">
        <v>1149</v>
      </c>
      <c r="J59" s="35" t="s">
        <v>1150</v>
      </c>
    </row>
  </sheetData>
  <mergeCells count="8">
    <mergeCell ref="H43:H45"/>
    <mergeCell ref="H47:H48"/>
    <mergeCell ref="L21:L23"/>
    <mergeCell ref="L24:L26"/>
    <mergeCell ref="L27:L29"/>
    <mergeCell ref="L30:L31"/>
    <mergeCell ref="H35:H37"/>
    <mergeCell ref="H39:H41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FA3C0-FEFE-4E36-B38C-8745B8F9AD79}">
  <dimension ref="A1:H15"/>
  <sheetViews>
    <sheetView workbookViewId="0">
      <selection activeCell="C16" sqref="C16"/>
    </sheetView>
  </sheetViews>
  <sheetFormatPr baseColWidth="10" defaultColWidth="8.83203125" defaultRowHeight="15" x14ac:dyDescent="0.2"/>
  <cols>
    <col min="1" max="5" width="19.33203125" bestFit="1" customWidth="1"/>
    <col min="6" max="7" width="20.33203125" bestFit="1" customWidth="1"/>
  </cols>
  <sheetData>
    <row r="1" spans="1:8" x14ac:dyDescent="0.2">
      <c r="A1" s="6">
        <v>3.29698991774691</v>
      </c>
      <c r="B1" s="6">
        <v>2.71586728095851</v>
      </c>
      <c r="C1" s="5">
        <v>2.29018497467094</v>
      </c>
      <c r="D1" s="5">
        <v>1.83326530456536</v>
      </c>
      <c r="E1" s="5">
        <v>1.37096965312969</v>
      </c>
      <c r="F1" s="5">
        <v>0.928907334804569</v>
      </c>
      <c r="G1" s="5">
        <v>0.48228782415392601</v>
      </c>
      <c r="H1">
        <v>0</v>
      </c>
    </row>
    <row r="2" spans="1:8" x14ac:dyDescent="0.2">
      <c r="A2">
        <v>70</v>
      </c>
      <c r="B2">
        <v>60</v>
      </c>
      <c r="C2">
        <v>50</v>
      </c>
      <c r="D2">
        <v>40</v>
      </c>
      <c r="E2">
        <v>30</v>
      </c>
      <c r="F2">
        <v>20</v>
      </c>
      <c r="G2">
        <v>10</v>
      </c>
      <c r="H2">
        <v>0</v>
      </c>
    </row>
    <row r="4" spans="1:8" x14ac:dyDescent="0.2">
      <c r="A4">
        <f>H1</f>
        <v>0</v>
      </c>
      <c r="B4">
        <f>G1</f>
        <v>0.48228782415392601</v>
      </c>
      <c r="C4">
        <f>F1</f>
        <v>0.928907334804569</v>
      </c>
      <c r="D4">
        <f>E1</f>
        <v>1.37096965312969</v>
      </c>
      <c r="E4">
        <f>D1</f>
        <v>1.83326530456536</v>
      </c>
      <c r="F4">
        <f>C1</f>
        <v>2.29018497467094</v>
      </c>
      <c r="G4">
        <f>B1</f>
        <v>2.71586728095851</v>
      </c>
      <c r="H4">
        <f>A1</f>
        <v>3.29698991774691</v>
      </c>
    </row>
    <row r="5" spans="1:8" x14ac:dyDescent="0.2">
      <c r="A5">
        <v>0</v>
      </c>
      <c r="B5">
        <v>10</v>
      </c>
      <c r="C5">
        <v>20</v>
      </c>
      <c r="D5">
        <v>30</v>
      </c>
      <c r="E5">
        <v>40</v>
      </c>
      <c r="F5">
        <v>50</v>
      </c>
      <c r="G5">
        <v>60</v>
      </c>
      <c r="H5">
        <v>70</v>
      </c>
    </row>
    <row r="15" spans="1:8" x14ac:dyDescent="0.2">
      <c r="C15">
        <f>(C16+0.0016)/0.0462</f>
        <v>3.4632034632034632E-2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05B80-1BD4-49E4-BCDF-F5153BF869A6}">
  <dimension ref="A1:AK116"/>
  <sheetViews>
    <sheetView tabSelected="1" zoomScale="80" zoomScaleNormal="80" workbookViewId="0">
      <selection activeCell="G29" sqref="G29"/>
    </sheetView>
  </sheetViews>
  <sheetFormatPr baseColWidth="10" defaultColWidth="8.83203125" defaultRowHeight="15" x14ac:dyDescent="0.2"/>
  <cols>
    <col min="1" max="1" width="23.33203125" bestFit="1" customWidth="1"/>
    <col min="15" max="15" width="22" bestFit="1" customWidth="1"/>
    <col min="16" max="16" width="22.33203125" bestFit="1" customWidth="1"/>
  </cols>
  <sheetData>
    <row r="1" spans="1:37" x14ac:dyDescent="0.2">
      <c r="A1" s="8" t="s">
        <v>0</v>
      </c>
    </row>
    <row r="2" spans="1:37" x14ac:dyDescent="0.2">
      <c r="A2" s="5" t="s">
        <v>16</v>
      </c>
      <c r="B2" s="5" t="s">
        <v>17</v>
      </c>
      <c r="C2" s="5" t="s">
        <v>18</v>
      </c>
      <c r="D2" s="5" t="s">
        <v>19</v>
      </c>
      <c r="E2" s="5" t="s">
        <v>20</v>
      </c>
      <c r="F2" s="5" t="s">
        <v>21</v>
      </c>
      <c r="G2" s="5" t="s">
        <v>22</v>
      </c>
      <c r="H2" s="5" t="s">
        <v>23</v>
      </c>
      <c r="I2" s="5" t="s">
        <v>24</v>
      </c>
      <c r="J2" s="5" t="s">
        <v>25</v>
      </c>
      <c r="K2" s="5" t="s">
        <v>26</v>
      </c>
      <c r="L2" s="5" t="s">
        <v>27</v>
      </c>
      <c r="M2" s="5" t="s">
        <v>28</v>
      </c>
      <c r="N2" s="5" t="s">
        <v>29</v>
      </c>
      <c r="O2" s="5" t="s">
        <v>30</v>
      </c>
      <c r="P2" s="5" t="s">
        <v>31</v>
      </c>
    </row>
    <row r="3" spans="1:37" x14ac:dyDescent="0.2">
      <c r="A3" s="5" t="s">
        <v>32</v>
      </c>
      <c r="B3" s="5" t="s">
        <v>33</v>
      </c>
      <c r="C3" s="5" t="s">
        <v>34</v>
      </c>
      <c r="D3" s="5" t="s">
        <v>35</v>
      </c>
      <c r="E3" s="5" t="s">
        <v>36</v>
      </c>
      <c r="F3" s="5" t="s">
        <v>37</v>
      </c>
      <c r="G3" s="5" t="s">
        <v>38</v>
      </c>
      <c r="H3" s="5" t="s">
        <v>39</v>
      </c>
      <c r="I3" s="5" t="s">
        <v>40</v>
      </c>
      <c r="J3" s="5" t="s">
        <v>41</v>
      </c>
      <c r="K3" s="5" t="s">
        <v>42</v>
      </c>
      <c r="L3" s="5" t="s">
        <v>43</v>
      </c>
      <c r="M3" s="5" t="s">
        <v>44</v>
      </c>
      <c r="N3" s="5" t="s">
        <v>45</v>
      </c>
      <c r="O3" s="5" t="s">
        <v>46</v>
      </c>
      <c r="P3" s="5" t="s">
        <v>47</v>
      </c>
    </row>
    <row r="4" spans="1:37" x14ac:dyDescent="0.2">
      <c r="A4" s="5" t="s">
        <v>48</v>
      </c>
      <c r="B4" s="5" t="s">
        <v>49</v>
      </c>
      <c r="C4" s="5" t="s">
        <v>50</v>
      </c>
      <c r="D4" s="5" t="s">
        <v>51</v>
      </c>
      <c r="E4" s="5" t="s">
        <v>52</v>
      </c>
      <c r="F4" s="5" t="s">
        <v>53</v>
      </c>
      <c r="G4" s="5" t="s">
        <v>54</v>
      </c>
      <c r="H4" s="5" t="s">
        <v>55</v>
      </c>
      <c r="I4" s="5" t="s">
        <v>56</v>
      </c>
      <c r="J4" s="5" t="s">
        <v>57</v>
      </c>
      <c r="K4" s="5" t="s">
        <v>58</v>
      </c>
      <c r="L4" s="5" t="s">
        <v>59</v>
      </c>
      <c r="M4" s="5" t="s">
        <v>60</v>
      </c>
      <c r="N4" s="5" t="s">
        <v>61</v>
      </c>
      <c r="O4" s="5" t="s">
        <v>62</v>
      </c>
      <c r="P4" s="5" t="s">
        <v>63</v>
      </c>
    </row>
    <row r="5" spans="1:37" ht="15.75" customHeight="1" x14ac:dyDescent="0.2">
      <c r="A5" s="5" t="s">
        <v>65</v>
      </c>
      <c r="B5" s="5" t="s">
        <v>66</v>
      </c>
      <c r="C5" s="5" t="s">
        <v>67</v>
      </c>
      <c r="D5" s="5" t="s">
        <v>68</v>
      </c>
      <c r="E5" s="5" t="s">
        <v>69</v>
      </c>
      <c r="F5" s="5" t="s">
        <v>70</v>
      </c>
      <c r="G5" s="5" t="s">
        <v>64</v>
      </c>
    </row>
    <row r="6" spans="1:37" x14ac:dyDescent="0.2">
      <c r="A6" s="5" t="s">
        <v>71</v>
      </c>
      <c r="B6" s="5" t="s">
        <v>72</v>
      </c>
      <c r="C6" s="5" t="s">
        <v>73</v>
      </c>
      <c r="D6" s="5" t="s">
        <v>74</v>
      </c>
      <c r="E6" s="5" t="s">
        <v>75</v>
      </c>
      <c r="F6" s="5" t="s">
        <v>76</v>
      </c>
      <c r="G6" s="5" t="s">
        <v>77</v>
      </c>
    </row>
    <row r="7" spans="1:37" x14ac:dyDescent="0.2">
      <c r="A7" s="5" t="s">
        <v>78</v>
      </c>
      <c r="B7" s="5" t="s">
        <v>79</v>
      </c>
      <c r="C7" s="5" t="s">
        <v>80</v>
      </c>
      <c r="D7" s="5" t="s">
        <v>81</v>
      </c>
      <c r="E7" s="5" t="s">
        <v>82</v>
      </c>
      <c r="F7" s="5" t="s">
        <v>83</v>
      </c>
      <c r="G7" s="5" t="s">
        <v>84</v>
      </c>
    </row>
    <row r="8" spans="1:37" x14ac:dyDescent="0.2">
      <c r="A8" s="5" t="s">
        <v>85</v>
      </c>
      <c r="B8" s="5" t="s">
        <v>86</v>
      </c>
      <c r="C8" s="5" t="s">
        <v>87</v>
      </c>
      <c r="D8" s="5" t="s">
        <v>88</v>
      </c>
      <c r="E8" s="5" t="s">
        <v>89</v>
      </c>
      <c r="F8" s="5" t="s">
        <v>90</v>
      </c>
      <c r="G8" s="5" t="s">
        <v>91</v>
      </c>
      <c r="H8" s="5" t="s">
        <v>92</v>
      </c>
      <c r="I8" s="5" t="s">
        <v>93</v>
      </c>
      <c r="J8" s="5" t="s">
        <v>94</v>
      </c>
      <c r="K8" s="5" t="s">
        <v>95</v>
      </c>
      <c r="L8" s="5" t="s">
        <v>96</v>
      </c>
      <c r="M8" s="5" t="s">
        <v>97</v>
      </c>
      <c r="N8" s="5" t="s">
        <v>98</v>
      </c>
      <c r="O8" s="5" t="s">
        <v>99</v>
      </c>
      <c r="P8" s="5" t="s">
        <v>100</v>
      </c>
      <c r="Q8" s="5" t="s">
        <v>101</v>
      </c>
      <c r="R8" s="5" t="s">
        <v>102</v>
      </c>
      <c r="S8" s="5" t="s">
        <v>103</v>
      </c>
      <c r="T8" s="5" t="s">
        <v>104</v>
      </c>
      <c r="U8" s="5" t="s">
        <v>105</v>
      </c>
      <c r="V8" s="5" t="s">
        <v>106</v>
      </c>
    </row>
    <row r="9" spans="1:37" x14ac:dyDescent="0.2">
      <c r="A9" s="5" t="s">
        <v>107</v>
      </c>
      <c r="B9" s="5" t="s">
        <v>108</v>
      </c>
      <c r="C9" s="5" t="s">
        <v>109</v>
      </c>
      <c r="D9" s="5" t="s">
        <v>110</v>
      </c>
      <c r="E9" s="5" t="s">
        <v>111</v>
      </c>
      <c r="F9" s="5" t="s">
        <v>112</v>
      </c>
      <c r="G9" s="5" t="s">
        <v>113</v>
      </c>
      <c r="H9" s="5" t="s">
        <v>114</v>
      </c>
      <c r="I9" s="5" t="s">
        <v>115</v>
      </c>
      <c r="J9" s="5" t="s">
        <v>116</v>
      </c>
      <c r="K9" s="5" t="s">
        <v>117</v>
      </c>
      <c r="L9" s="5" t="s">
        <v>118</v>
      </c>
      <c r="M9" s="5" t="s">
        <v>119</v>
      </c>
      <c r="N9" s="5" t="s">
        <v>120</v>
      </c>
      <c r="O9" s="5" t="s">
        <v>121</v>
      </c>
      <c r="P9" s="5" t="s">
        <v>122</v>
      </c>
      <c r="Q9" s="5" t="s">
        <v>123</v>
      </c>
      <c r="R9" s="5" t="s">
        <v>124</v>
      </c>
      <c r="S9" s="5" t="s">
        <v>125</v>
      </c>
      <c r="T9" s="5" t="s">
        <v>126</v>
      </c>
      <c r="U9" s="5" t="s">
        <v>127</v>
      </c>
      <c r="V9" s="5" t="s">
        <v>128</v>
      </c>
      <c r="W9" s="5" t="s">
        <v>129</v>
      </c>
      <c r="X9" s="5" t="s">
        <v>130</v>
      </c>
      <c r="Y9" s="5" t="s">
        <v>131</v>
      </c>
      <c r="Z9" s="5" t="s">
        <v>132</v>
      </c>
      <c r="AA9" s="5" t="s">
        <v>133</v>
      </c>
      <c r="AB9" s="5" t="s">
        <v>134</v>
      </c>
      <c r="AC9" s="5" t="s">
        <v>135</v>
      </c>
      <c r="AD9" s="5" t="s">
        <v>136</v>
      </c>
      <c r="AE9" s="5" t="s">
        <v>137</v>
      </c>
      <c r="AF9" s="5" t="s">
        <v>138</v>
      </c>
      <c r="AG9" s="5" t="s">
        <v>139</v>
      </c>
      <c r="AH9" s="5" t="s">
        <v>140</v>
      </c>
      <c r="AI9" s="5" t="s">
        <v>141</v>
      </c>
    </row>
    <row r="10" spans="1:37" x14ac:dyDescent="0.2">
      <c r="A10" s="5" t="s">
        <v>142</v>
      </c>
      <c r="B10" s="5" t="s">
        <v>143</v>
      </c>
      <c r="C10" s="5" t="s">
        <v>144</v>
      </c>
      <c r="D10" s="5" t="s">
        <v>145</v>
      </c>
      <c r="E10" s="5" t="s">
        <v>146</v>
      </c>
      <c r="F10" s="5" t="s">
        <v>147</v>
      </c>
      <c r="G10" s="5" t="s">
        <v>148</v>
      </c>
      <c r="H10" s="5" t="s">
        <v>149</v>
      </c>
      <c r="I10" s="5" t="s">
        <v>150</v>
      </c>
      <c r="J10" s="5" t="s">
        <v>151</v>
      </c>
      <c r="K10" s="5" t="s">
        <v>152</v>
      </c>
      <c r="L10" s="5" t="s">
        <v>153</v>
      </c>
      <c r="M10" s="5" t="s">
        <v>154</v>
      </c>
      <c r="N10" s="5" t="s">
        <v>155</v>
      </c>
      <c r="O10" s="5" t="s">
        <v>156</v>
      </c>
      <c r="P10" s="5" t="s">
        <v>157</v>
      </c>
      <c r="Q10" s="5" t="s">
        <v>158</v>
      </c>
      <c r="R10" s="5" t="s">
        <v>159</v>
      </c>
      <c r="S10" s="5" t="s">
        <v>160</v>
      </c>
      <c r="T10" s="5" t="s">
        <v>161</v>
      </c>
      <c r="U10" s="5" t="s">
        <v>162</v>
      </c>
      <c r="V10" s="5" t="s">
        <v>163</v>
      </c>
      <c r="W10" s="5" t="s">
        <v>164</v>
      </c>
      <c r="X10" s="5" t="s">
        <v>165</v>
      </c>
      <c r="Y10" s="5" t="s">
        <v>166</v>
      </c>
      <c r="Z10" s="5" t="s">
        <v>167</v>
      </c>
      <c r="AA10" s="5" t="s">
        <v>168</v>
      </c>
      <c r="AB10" s="5" t="s">
        <v>169</v>
      </c>
      <c r="AC10" s="5" t="s">
        <v>170</v>
      </c>
      <c r="AD10" s="5" t="s">
        <v>171</v>
      </c>
      <c r="AE10" s="5" t="s">
        <v>172</v>
      </c>
      <c r="AF10" s="5" t="s">
        <v>173</v>
      </c>
      <c r="AG10" s="5" t="s">
        <v>174</v>
      </c>
      <c r="AH10" s="5" t="s">
        <v>175</v>
      </c>
    </row>
    <row r="11" spans="1:37" x14ac:dyDescent="0.2">
      <c r="A11" s="5" t="s">
        <v>176</v>
      </c>
      <c r="B11" s="5" t="s">
        <v>177</v>
      </c>
      <c r="C11" s="5" t="s">
        <v>178</v>
      </c>
      <c r="D11" s="5" t="s">
        <v>179</v>
      </c>
      <c r="E11" s="5" t="s">
        <v>180</v>
      </c>
      <c r="F11" s="5" t="s">
        <v>181</v>
      </c>
      <c r="G11" s="5" t="s">
        <v>182</v>
      </c>
      <c r="H11" s="5" t="s">
        <v>183</v>
      </c>
      <c r="I11" s="5" t="s">
        <v>184</v>
      </c>
      <c r="J11" s="5" t="s">
        <v>185</v>
      </c>
      <c r="K11" s="5" t="s">
        <v>186</v>
      </c>
      <c r="L11" s="5" t="s">
        <v>187</v>
      </c>
      <c r="M11" s="5" t="s">
        <v>188</v>
      </c>
      <c r="N11" s="5" t="s">
        <v>189</v>
      </c>
      <c r="O11" s="5" t="s">
        <v>190</v>
      </c>
      <c r="P11" s="5" t="s">
        <v>191</v>
      </c>
      <c r="Q11" s="5" t="s">
        <v>192</v>
      </c>
      <c r="R11" s="5" t="s">
        <v>193</v>
      </c>
      <c r="S11" s="5" t="s">
        <v>194</v>
      </c>
      <c r="T11" s="5" t="s">
        <v>195</v>
      </c>
      <c r="U11" s="5" t="s">
        <v>196</v>
      </c>
      <c r="V11" s="5" t="s">
        <v>197</v>
      </c>
      <c r="W11" s="5" t="s">
        <v>198</v>
      </c>
      <c r="X11" s="5" t="s">
        <v>199</v>
      </c>
      <c r="Y11" s="5" t="s">
        <v>200</v>
      </c>
      <c r="Z11" s="5" t="s">
        <v>201</v>
      </c>
      <c r="AA11" s="5" t="s">
        <v>202</v>
      </c>
      <c r="AB11" s="5" t="s">
        <v>203</v>
      </c>
      <c r="AC11" s="5" t="s">
        <v>204</v>
      </c>
      <c r="AD11" s="5" t="s">
        <v>205</v>
      </c>
      <c r="AE11" s="5" t="s">
        <v>206</v>
      </c>
      <c r="AF11" s="5" t="s">
        <v>207</v>
      </c>
      <c r="AG11" s="5" t="s">
        <v>208</v>
      </c>
      <c r="AH11" s="5" t="s">
        <v>209</v>
      </c>
      <c r="AI11" s="5" t="s">
        <v>210</v>
      </c>
      <c r="AJ11" s="5" t="s">
        <v>211</v>
      </c>
      <c r="AK11" s="5" t="s">
        <v>212</v>
      </c>
    </row>
    <row r="12" spans="1:37" x14ac:dyDescent="0.2">
      <c r="A12" s="5" t="s">
        <v>213</v>
      </c>
      <c r="B12" s="5" t="s">
        <v>214</v>
      </c>
      <c r="C12" s="5" t="s">
        <v>215</v>
      </c>
      <c r="D12" s="5" t="s">
        <v>216</v>
      </c>
      <c r="E12" s="5" t="s">
        <v>217</v>
      </c>
      <c r="F12" s="5" t="s">
        <v>218</v>
      </c>
      <c r="G12" s="5" t="s">
        <v>219</v>
      </c>
      <c r="H12" s="5" t="s">
        <v>220</v>
      </c>
      <c r="I12" s="5" t="s">
        <v>221</v>
      </c>
      <c r="J12" s="5" t="s">
        <v>222</v>
      </c>
      <c r="K12" s="5" t="s">
        <v>223</v>
      </c>
      <c r="L12" s="5" t="s">
        <v>224</v>
      </c>
      <c r="M12" s="5" t="s">
        <v>225</v>
      </c>
      <c r="N12" s="5" t="s">
        <v>226</v>
      </c>
      <c r="O12" s="5" t="s">
        <v>227</v>
      </c>
      <c r="P12" s="5" t="s">
        <v>228</v>
      </c>
      <c r="Q12" s="5" t="s">
        <v>229</v>
      </c>
      <c r="R12" s="5" t="s">
        <v>230</v>
      </c>
      <c r="S12" s="5" t="s">
        <v>231</v>
      </c>
      <c r="T12" s="5" t="s">
        <v>232</v>
      </c>
      <c r="U12" s="5" t="s">
        <v>233</v>
      </c>
      <c r="V12" s="5" t="s">
        <v>234</v>
      </c>
      <c r="W12" s="5" t="s">
        <v>235</v>
      </c>
      <c r="X12" s="5" t="s">
        <v>236</v>
      </c>
      <c r="Y12" s="5" t="s">
        <v>237</v>
      </c>
      <c r="Z12" s="5" t="s">
        <v>238</v>
      </c>
      <c r="AA12" s="5" t="s">
        <v>239</v>
      </c>
      <c r="AB12" s="5" t="s">
        <v>240</v>
      </c>
      <c r="AC12" s="5" t="s">
        <v>241</v>
      </c>
      <c r="AD12" s="5" t="s">
        <v>242</v>
      </c>
      <c r="AE12" s="5" t="s">
        <v>243</v>
      </c>
      <c r="AF12" s="5" t="s">
        <v>244</v>
      </c>
      <c r="AG12" s="5" t="s">
        <v>245</v>
      </c>
    </row>
    <row r="14" spans="1:37" x14ac:dyDescent="0.2">
      <c r="A14" s="5" t="s">
        <v>246</v>
      </c>
      <c r="B14" s="5" t="s">
        <v>247</v>
      </c>
      <c r="C14" s="5" t="s">
        <v>248</v>
      </c>
      <c r="D14" s="5" t="s">
        <v>249</v>
      </c>
      <c r="E14" s="5" t="s">
        <v>250</v>
      </c>
      <c r="F14" s="5" t="s">
        <v>251</v>
      </c>
      <c r="G14" s="5" t="s">
        <v>252</v>
      </c>
      <c r="H14" s="5" t="s">
        <v>253</v>
      </c>
      <c r="I14" s="5" t="s">
        <v>254</v>
      </c>
      <c r="J14" s="5" t="s">
        <v>255</v>
      </c>
      <c r="K14" s="5" t="s">
        <v>256</v>
      </c>
      <c r="L14" s="5" t="s">
        <v>257</v>
      </c>
      <c r="M14" s="5" t="s">
        <v>258</v>
      </c>
      <c r="N14" s="5" t="s">
        <v>259</v>
      </c>
      <c r="O14" s="5" t="s">
        <v>260</v>
      </c>
      <c r="P14" s="5" t="s">
        <v>261</v>
      </c>
      <c r="Q14" s="5" t="s">
        <v>262</v>
      </c>
    </row>
    <row r="15" spans="1:37" x14ac:dyDescent="0.2">
      <c r="A15" s="5" t="s">
        <v>263</v>
      </c>
      <c r="B15" s="5" t="s">
        <v>264</v>
      </c>
      <c r="C15" s="5" t="s">
        <v>265</v>
      </c>
      <c r="D15" s="5" t="s">
        <v>266</v>
      </c>
      <c r="E15" s="5" t="s">
        <v>267</v>
      </c>
      <c r="F15" s="5" t="s">
        <v>268</v>
      </c>
      <c r="G15" s="5" t="s">
        <v>269</v>
      </c>
      <c r="H15" s="5" t="s">
        <v>270</v>
      </c>
      <c r="I15" s="5" t="s">
        <v>271</v>
      </c>
    </row>
    <row r="16" spans="1:37" x14ac:dyDescent="0.2">
      <c r="A16" s="5" t="s">
        <v>272</v>
      </c>
      <c r="B16" s="5" t="s">
        <v>273</v>
      </c>
      <c r="C16" s="5" t="s">
        <v>274</v>
      </c>
      <c r="D16" s="5" t="s">
        <v>275</v>
      </c>
      <c r="E16" s="5" t="s">
        <v>276</v>
      </c>
      <c r="F16" s="5" t="s">
        <v>277</v>
      </c>
      <c r="G16" s="5" t="s">
        <v>278</v>
      </c>
      <c r="H16" s="5" t="s">
        <v>279</v>
      </c>
      <c r="I16" s="5" t="s">
        <v>280</v>
      </c>
      <c r="J16" s="5" t="s">
        <v>281</v>
      </c>
      <c r="K16" s="5" t="s">
        <v>282</v>
      </c>
      <c r="L16" s="5" t="s">
        <v>283</v>
      </c>
      <c r="M16" s="5" t="s">
        <v>284</v>
      </c>
      <c r="N16" s="5" t="s">
        <v>285</v>
      </c>
      <c r="O16" s="5" t="s">
        <v>286</v>
      </c>
      <c r="P16" s="5" t="s">
        <v>287</v>
      </c>
    </row>
    <row r="17" spans="1:28" x14ac:dyDescent="0.2">
      <c r="A17" s="5" t="s">
        <v>288</v>
      </c>
      <c r="B17" s="5" t="s">
        <v>289</v>
      </c>
      <c r="C17" s="5" t="s">
        <v>290</v>
      </c>
      <c r="D17" s="5" t="s">
        <v>291</v>
      </c>
      <c r="E17" s="5" t="s">
        <v>292</v>
      </c>
      <c r="F17" s="5" t="s">
        <v>293</v>
      </c>
      <c r="G17" s="5" t="s">
        <v>294</v>
      </c>
      <c r="H17" s="5" t="s">
        <v>295</v>
      </c>
      <c r="I17" s="5" t="s">
        <v>296</v>
      </c>
      <c r="J17" s="5" t="s">
        <v>297</v>
      </c>
      <c r="K17" s="5" t="s">
        <v>298</v>
      </c>
      <c r="L17" s="5" t="s">
        <v>299</v>
      </c>
      <c r="M17" s="5" t="s">
        <v>300</v>
      </c>
    </row>
    <row r="18" spans="1:28" x14ac:dyDescent="0.2">
      <c r="A18" s="5" t="s">
        <v>301</v>
      </c>
      <c r="B18" s="5" t="s">
        <v>302</v>
      </c>
      <c r="C18" s="5" t="s">
        <v>303</v>
      </c>
      <c r="D18" s="5" t="s">
        <v>304</v>
      </c>
      <c r="E18" s="5" t="s">
        <v>305</v>
      </c>
      <c r="F18" s="5" t="s">
        <v>306</v>
      </c>
      <c r="G18" s="5" t="s">
        <v>307</v>
      </c>
      <c r="H18" s="5" t="s">
        <v>308</v>
      </c>
      <c r="I18" s="5" t="s">
        <v>309</v>
      </c>
      <c r="J18" s="5" t="s">
        <v>310</v>
      </c>
      <c r="K18" s="5" t="s">
        <v>311</v>
      </c>
      <c r="L18" s="5" t="s">
        <v>312</v>
      </c>
      <c r="M18" s="5" t="s">
        <v>313</v>
      </c>
      <c r="N18" s="5" t="s">
        <v>314</v>
      </c>
    </row>
    <row r="19" spans="1:28" x14ac:dyDescent="0.2">
      <c r="A19" s="5" t="s">
        <v>315</v>
      </c>
      <c r="B19" s="5" t="s">
        <v>316</v>
      </c>
      <c r="C19" s="5" t="s">
        <v>317</v>
      </c>
      <c r="D19" s="5" t="s">
        <v>318</v>
      </c>
      <c r="E19" s="5" t="s">
        <v>319</v>
      </c>
      <c r="F19" s="5" t="s">
        <v>320</v>
      </c>
      <c r="G19" s="5" t="s">
        <v>321</v>
      </c>
      <c r="H19" s="5" t="s">
        <v>322</v>
      </c>
      <c r="I19" s="5" t="s">
        <v>323</v>
      </c>
    </row>
    <row r="23" spans="1:28" x14ac:dyDescent="0.2">
      <c r="A23" s="5" t="s">
        <v>324</v>
      </c>
      <c r="B23" s="5" t="s">
        <v>325</v>
      </c>
      <c r="C23" s="5" t="s">
        <v>326</v>
      </c>
      <c r="D23" s="5" t="s">
        <v>327</v>
      </c>
      <c r="E23" s="5" t="s">
        <v>328</v>
      </c>
      <c r="F23" s="5" t="s">
        <v>329</v>
      </c>
      <c r="G23" s="5" t="s">
        <v>330</v>
      </c>
    </row>
    <row r="24" spans="1:28" x14ac:dyDescent="0.2">
      <c r="A24" s="5" t="s">
        <v>331</v>
      </c>
      <c r="B24" s="5" t="s">
        <v>332</v>
      </c>
      <c r="C24" s="5" t="s">
        <v>333</v>
      </c>
      <c r="D24" s="5" t="s">
        <v>334</v>
      </c>
      <c r="E24" s="5" t="s">
        <v>335</v>
      </c>
      <c r="F24" s="5" t="s">
        <v>336</v>
      </c>
      <c r="G24" s="5" t="s">
        <v>337</v>
      </c>
      <c r="H24" s="5" t="s">
        <v>338</v>
      </c>
    </row>
    <row r="26" spans="1:28" x14ac:dyDescent="0.2">
      <c r="A26" s="5" t="s">
        <v>339</v>
      </c>
      <c r="B26" s="5" t="s">
        <v>690</v>
      </c>
      <c r="C26" s="5" t="s">
        <v>340</v>
      </c>
      <c r="D26" s="5" t="s">
        <v>341</v>
      </c>
    </row>
    <row r="29" spans="1:28" x14ac:dyDescent="0.2">
      <c r="A29" s="5" t="s">
        <v>342</v>
      </c>
      <c r="B29" s="5" t="s">
        <v>343</v>
      </c>
      <c r="C29" s="5" t="s">
        <v>344</v>
      </c>
      <c r="D29" s="5" t="s">
        <v>345</v>
      </c>
      <c r="E29" s="5" t="s">
        <v>346</v>
      </c>
      <c r="F29" s="5" t="s">
        <v>347</v>
      </c>
      <c r="G29" s="5" t="s">
        <v>348</v>
      </c>
      <c r="H29" s="5" t="s">
        <v>349</v>
      </c>
      <c r="I29" s="5" t="s">
        <v>350</v>
      </c>
      <c r="J29" s="5" t="s">
        <v>351</v>
      </c>
      <c r="K29" s="5" t="s">
        <v>352</v>
      </c>
      <c r="L29" s="5" t="s">
        <v>353</v>
      </c>
      <c r="M29" s="5" t="s">
        <v>354</v>
      </c>
      <c r="N29" s="5" t="s">
        <v>355</v>
      </c>
      <c r="O29" s="5" t="s">
        <v>356</v>
      </c>
      <c r="P29" s="5" t="s">
        <v>357</v>
      </c>
      <c r="Q29" s="5" t="s">
        <v>358</v>
      </c>
    </row>
    <row r="30" spans="1:28" x14ac:dyDescent="0.2">
      <c r="A30" s="5" t="s">
        <v>359</v>
      </c>
      <c r="B30" s="5" t="s">
        <v>360</v>
      </c>
      <c r="C30" s="5" t="s">
        <v>361</v>
      </c>
      <c r="D30" s="5" t="s">
        <v>362</v>
      </c>
      <c r="E30" s="5" t="s">
        <v>363</v>
      </c>
      <c r="F30" s="5" t="s">
        <v>364</v>
      </c>
      <c r="G30" s="5" t="s">
        <v>365</v>
      </c>
      <c r="H30" s="5" t="s">
        <v>366</v>
      </c>
      <c r="I30" s="5" t="s">
        <v>367</v>
      </c>
      <c r="J30" s="5" t="s">
        <v>368</v>
      </c>
      <c r="K30" s="5" t="s">
        <v>369</v>
      </c>
      <c r="L30" s="5" t="s">
        <v>691</v>
      </c>
      <c r="M30" s="5" t="s">
        <v>370</v>
      </c>
      <c r="N30" s="5" t="s">
        <v>371</v>
      </c>
      <c r="O30" s="5">
        <v>2.5000000000000001E-2</v>
      </c>
      <c r="P30" s="5" t="s">
        <v>692</v>
      </c>
    </row>
    <row r="32" spans="1:28" x14ac:dyDescent="0.2">
      <c r="A32" s="5" t="s">
        <v>372</v>
      </c>
      <c r="B32" s="5" t="s">
        <v>373</v>
      </c>
      <c r="C32" s="5" t="s">
        <v>374</v>
      </c>
      <c r="D32" s="5" t="s">
        <v>375</v>
      </c>
      <c r="E32" s="5" t="s">
        <v>376</v>
      </c>
      <c r="F32" s="5" t="s">
        <v>377</v>
      </c>
      <c r="G32" s="5" t="s">
        <v>378</v>
      </c>
      <c r="H32" s="5" t="s">
        <v>379</v>
      </c>
      <c r="I32" s="5" t="s">
        <v>380</v>
      </c>
      <c r="J32" s="5" t="s">
        <v>381</v>
      </c>
      <c r="K32" s="5" t="s">
        <v>382</v>
      </c>
      <c r="L32" s="5" t="s">
        <v>383</v>
      </c>
      <c r="M32" s="5" t="s">
        <v>384</v>
      </c>
      <c r="N32" s="5" t="s">
        <v>385</v>
      </c>
      <c r="O32" s="5" t="s">
        <v>386</v>
      </c>
      <c r="P32" s="5" t="s">
        <v>387</v>
      </c>
      <c r="AB32" s="5" t="s">
        <v>532</v>
      </c>
    </row>
    <row r="33" spans="1:19" x14ac:dyDescent="0.2">
      <c r="A33" s="5" t="s">
        <v>372</v>
      </c>
      <c r="B33" s="5" t="s">
        <v>388</v>
      </c>
      <c r="C33" s="5" t="s">
        <v>389</v>
      </c>
      <c r="D33" s="5" t="s">
        <v>390</v>
      </c>
      <c r="E33" s="5" t="s">
        <v>391</v>
      </c>
      <c r="F33" s="5" t="s">
        <v>392</v>
      </c>
      <c r="G33" s="5" t="s">
        <v>393</v>
      </c>
      <c r="H33" s="5" t="s">
        <v>394</v>
      </c>
      <c r="I33" s="5" t="s">
        <v>395</v>
      </c>
      <c r="J33" s="5" t="s">
        <v>396</v>
      </c>
      <c r="K33" s="5" t="s">
        <v>397</v>
      </c>
      <c r="L33" s="5" t="s">
        <v>398</v>
      </c>
      <c r="M33" s="5" t="s">
        <v>399</v>
      </c>
      <c r="N33" s="5" t="s">
        <v>400</v>
      </c>
      <c r="O33" s="5" t="s">
        <v>401</v>
      </c>
    </row>
    <row r="34" spans="1:19" x14ac:dyDescent="0.2">
      <c r="A34" s="5" t="s">
        <v>402</v>
      </c>
      <c r="B34" s="5" t="s">
        <v>403</v>
      </c>
      <c r="C34" s="5" t="s">
        <v>404</v>
      </c>
      <c r="D34" s="5" t="s">
        <v>405</v>
      </c>
      <c r="E34" s="5" t="s">
        <v>406</v>
      </c>
    </row>
    <row r="35" spans="1:19" x14ac:dyDescent="0.2">
      <c r="A35" s="7" t="s">
        <v>407</v>
      </c>
    </row>
    <row r="36" spans="1:19" x14ac:dyDescent="0.2">
      <c r="A36" s="9" t="s">
        <v>408</v>
      </c>
    </row>
    <row r="37" spans="1:19" x14ac:dyDescent="0.2">
      <c r="A37" s="5" t="s">
        <v>409</v>
      </c>
      <c r="B37" s="5" t="s">
        <v>410</v>
      </c>
      <c r="C37" s="5" t="s">
        <v>411</v>
      </c>
      <c r="D37" s="5" t="s">
        <v>412</v>
      </c>
      <c r="E37" s="5" t="s">
        <v>413</v>
      </c>
      <c r="F37" s="5" t="s">
        <v>414</v>
      </c>
      <c r="G37" s="5" t="s">
        <v>415</v>
      </c>
      <c r="H37" s="5" t="s">
        <v>416</v>
      </c>
      <c r="I37" s="5" t="s">
        <v>417</v>
      </c>
      <c r="J37" s="5" t="s">
        <v>418</v>
      </c>
      <c r="K37" s="5" t="s">
        <v>419</v>
      </c>
      <c r="L37" s="5" t="s">
        <v>420</v>
      </c>
      <c r="M37" s="5" t="s">
        <v>421</v>
      </c>
      <c r="N37" s="5" t="s">
        <v>422</v>
      </c>
      <c r="O37" s="5" t="s">
        <v>423</v>
      </c>
      <c r="P37" s="5" t="s">
        <v>424</v>
      </c>
      <c r="Q37" s="5" t="s">
        <v>425</v>
      </c>
      <c r="R37" s="5" t="s">
        <v>426</v>
      </c>
      <c r="S37" s="5" t="s">
        <v>427</v>
      </c>
    </row>
    <row r="38" spans="1:19" x14ac:dyDescent="0.2">
      <c r="A38" s="5" t="s">
        <v>428</v>
      </c>
      <c r="B38" s="5" t="s">
        <v>429</v>
      </c>
      <c r="C38" s="5" t="s">
        <v>430</v>
      </c>
      <c r="D38" s="5" t="s">
        <v>431</v>
      </c>
      <c r="E38" s="5" t="s">
        <v>432</v>
      </c>
      <c r="F38" s="5" t="s">
        <v>433</v>
      </c>
      <c r="G38" s="5" t="s">
        <v>434</v>
      </c>
      <c r="H38" s="5" t="s">
        <v>435</v>
      </c>
      <c r="I38" s="5" t="s">
        <v>436</v>
      </c>
      <c r="J38" s="5" t="s">
        <v>437</v>
      </c>
      <c r="K38" s="5" t="s">
        <v>438</v>
      </c>
      <c r="L38" s="5" t="s">
        <v>439</v>
      </c>
      <c r="M38" s="5" t="s">
        <v>440</v>
      </c>
      <c r="N38" s="5" t="s">
        <v>441</v>
      </c>
      <c r="O38" s="5" t="s">
        <v>442</v>
      </c>
      <c r="P38" s="5" t="s">
        <v>443</v>
      </c>
    </row>
    <row r="39" spans="1:19" x14ac:dyDescent="0.2">
      <c r="A39" s="5" t="s">
        <v>494</v>
      </c>
      <c r="B39" s="5" t="s">
        <v>495</v>
      </c>
      <c r="C39" s="5" t="s">
        <v>496</v>
      </c>
      <c r="D39" s="5" t="s">
        <v>497</v>
      </c>
      <c r="E39" s="5" t="s">
        <v>498</v>
      </c>
      <c r="F39" s="5" t="s">
        <v>499</v>
      </c>
      <c r="G39" s="5" t="s">
        <v>500</v>
      </c>
      <c r="H39" s="5" t="s">
        <v>501</v>
      </c>
      <c r="I39" s="5" t="s">
        <v>502</v>
      </c>
      <c r="J39" s="5" t="s">
        <v>503</v>
      </c>
      <c r="K39" s="5" t="s">
        <v>504</v>
      </c>
      <c r="L39" s="5" t="s">
        <v>505</v>
      </c>
      <c r="M39" s="5" t="s">
        <v>506</v>
      </c>
      <c r="N39" s="5" t="s">
        <v>507</v>
      </c>
      <c r="O39" s="5" t="s">
        <v>508</v>
      </c>
      <c r="P39" s="5" t="s">
        <v>509</v>
      </c>
      <c r="Q39" s="5" t="s">
        <v>510</v>
      </c>
      <c r="R39" s="5" t="s">
        <v>511</v>
      </c>
      <c r="S39" s="5" t="s">
        <v>512</v>
      </c>
    </row>
    <row r="41" spans="1:19" x14ac:dyDescent="0.2">
      <c r="A41" s="5" t="s">
        <v>444</v>
      </c>
      <c r="B41" s="5" t="s">
        <v>445</v>
      </c>
      <c r="C41" s="5" t="s">
        <v>446</v>
      </c>
      <c r="D41" s="5" t="s">
        <v>447</v>
      </c>
      <c r="E41" s="5" t="s">
        <v>448</v>
      </c>
      <c r="F41" s="5" t="s">
        <v>449</v>
      </c>
      <c r="G41" s="5" t="s">
        <v>450</v>
      </c>
      <c r="H41" s="5" t="s">
        <v>451</v>
      </c>
      <c r="I41" s="5" t="s">
        <v>452</v>
      </c>
      <c r="J41" s="5" t="s">
        <v>453</v>
      </c>
      <c r="K41" s="5" t="s">
        <v>454</v>
      </c>
      <c r="L41" s="5" t="s">
        <v>455</v>
      </c>
      <c r="M41" s="5" t="s">
        <v>456</v>
      </c>
      <c r="N41" s="5" t="s">
        <v>457</v>
      </c>
      <c r="O41" s="5" t="s">
        <v>458</v>
      </c>
      <c r="P41" s="5" t="s">
        <v>459</v>
      </c>
      <c r="Q41" s="5" t="s">
        <v>460</v>
      </c>
    </row>
    <row r="42" spans="1:19" x14ac:dyDescent="0.2">
      <c r="A42" s="5" t="s">
        <v>461</v>
      </c>
      <c r="B42" s="5" t="s">
        <v>462</v>
      </c>
      <c r="C42" s="5" t="s">
        <v>463</v>
      </c>
      <c r="D42" s="5" t="s">
        <v>464</v>
      </c>
      <c r="E42" s="5" t="s">
        <v>465</v>
      </c>
      <c r="F42" s="5" t="s">
        <v>466</v>
      </c>
      <c r="G42" s="5" t="s">
        <v>467</v>
      </c>
      <c r="H42" s="5" t="s">
        <v>468</v>
      </c>
      <c r="I42" s="5" t="s">
        <v>469</v>
      </c>
      <c r="J42" s="5" t="s">
        <v>470</v>
      </c>
      <c r="K42" s="5" t="s">
        <v>471</v>
      </c>
      <c r="L42" s="5" t="s">
        <v>472</v>
      </c>
      <c r="M42" s="5" t="s">
        <v>473</v>
      </c>
      <c r="N42" s="5" t="s">
        <v>474</v>
      </c>
      <c r="O42" s="5" t="s">
        <v>475</v>
      </c>
      <c r="P42" s="5" t="s">
        <v>476</v>
      </c>
      <c r="Q42" s="5" t="s">
        <v>477</v>
      </c>
    </row>
    <row r="44" spans="1:19" x14ac:dyDescent="0.2">
      <c r="A44" s="5" t="s">
        <v>478</v>
      </c>
      <c r="B44" s="5" t="s">
        <v>479</v>
      </c>
      <c r="C44" s="5" t="s">
        <v>480</v>
      </c>
      <c r="D44" s="5" t="s">
        <v>481</v>
      </c>
      <c r="E44" s="5" t="s">
        <v>482</v>
      </c>
      <c r="F44" s="5" t="s">
        <v>483</v>
      </c>
      <c r="G44" s="5" t="s">
        <v>484</v>
      </c>
      <c r="H44" s="5" t="s">
        <v>485</v>
      </c>
      <c r="I44" s="5" t="s">
        <v>486</v>
      </c>
      <c r="J44" s="5" t="s">
        <v>487</v>
      </c>
      <c r="K44" s="5" t="s">
        <v>488</v>
      </c>
      <c r="L44" s="5" t="s">
        <v>489</v>
      </c>
      <c r="M44" s="5" t="s">
        <v>490</v>
      </c>
      <c r="N44" s="5" t="s">
        <v>491</v>
      </c>
      <c r="O44" s="5" t="s">
        <v>492</v>
      </c>
      <c r="P44" s="5" t="s">
        <v>493</v>
      </c>
    </row>
    <row r="45" spans="1:19" x14ac:dyDescent="0.2">
      <c r="A45" s="7" t="s">
        <v>513</v>
      </c>
    </row>
    <row r="46" spans="1:19" x14ac:dyDescent="0.2">
      <c r="A46" s="5" t="s">
        <v>514</v>
      </c>
      <c r="B46" s="5" t="s">
        <v>515</v>
      </c>
      <c r="C46" s="5" t="s">
        <v>516</v>
      </c>
      <c r="D46" s="5" t="s">
        <v>517</v>
      </c>
      <c r="E46" s="5" t="s">
        <v>518</v>
      </c>
      <c r="F46" s="5" t="s">
        <v>519</v>
      </c>
      <c r="G46" s="5" t="s">
        <v>520</v>
      </c>
      <c r="H46" s="5" t="s">
        <v>521</v>
      </c>
      <c r="I46" s="5" t="s">
        <v>522</v>
      </c>
      <c r="J46" s="5" t="s">
        <v>523</v>
      </c>
      <c r="K46" s="5" t="s">
        <v>524</v>
      </c>
      <c r="L46" s="5" t="s">
        <v>525</v>
      </c>
      <c r="M46" s="5" t="s">
        <v>526</v>
      </c>
      <c r="N46" s="5" t="s">
        <v>527</v>
      </c>
      <c r="O46" s="5" t="s">
        <v>528</v>
      </c>
      <c r="P46" s="5" t="s">
        <v>529</v>
      </c>
    </row>
    <row r="47" spans="1:19" x14ac:dyDescent="0.2">
      <c r="A47" s="7" t="s">
        <v>530</v>
      </c>
    </row>
    <row r="48" spans="1:19" x14ac:dyDescent="0.2">
      <c r="A48" s="5" t="s">
        <v>532</v>
      </c>
      <c r="B48" s="5" t="s">
        <v>531</v>
      </c>
      <c r="C48" s="5" t="s">
        <v>533</v>
      </c>
      <c r="D48" s="5" t="s">
        <v>534</v>
      </c>
      <c r="E48" s="5" t="s">
        <v>535</v>
      </c>
      <c r="F48" s="5" t="s">
        <v>536</v>
      </c>
      <c r="G48" s="5" t="s">
        <v>537</v>
      </c>
      <c r="H48" s="5" t="s">
        <v>538</v>
      </c>
      <c r="I48" s="5" t="s">
        <v>539</v>
      </c>
      <c r="J48" s="5" t="s">
        <v>540</v>
      </c>
      <c r="K48" s="5" t="s">
        <v>541</v>
      </c>
      <c r="L48" s="5" t="s">
        <v>542</v>
      </c>
      <c r="M48" s="5" t="s">
        <v>543</v>
      </c>
      <c r="N48" s="5" t="s">
        <v>544</v>
      </c>
      <c r="O48" s="5" t="s">
        <v>545</v>
      </c>
      <c r="P48" s="5" t="s">
        <v>546</v>
      </c>
    </row>
    <row r="49" spans="1:31" x14ac:dyDescent="0.2">
      <c r="A49" s="7" t="s">
        <v>578</v>
      </c>
    </row>
    <row r="50" spans="1:31" x14ac:dyDescent="0.2">
      <c r="A50" s="9" t="s">
        <v>950</v>
      </c>
    </row>
    <row r="51" spans="1:31" x14ac:dyDescent="0.2">
      <c r="A51" s="5" t="s">
        <v>547</v>
      </c>
      <c r="B51" s="5" t="s">
        <v>548</v>
      </c>
      <c r="C51" s="5" t="s">
        <v>549</v>
      </c>
      <c r="D51" s="5" t="s">
        <v>550</v>
      </c>
      <c r="E51" s="5" t="s">
        <v>551</v>
      </c>
      <c r="F51" s="5" t="s">
        <v>552</v>
      </c>
      <c r="G51" s="5" t="s">
        <v>553</v>
      </c>
      <c r="H51" s="5" t="s">
        <v>554</v>
      </c>
      <c r="I51" s="5" t="s">
        <v>555</v>
      </c>
      <c r="J51" s="5" t="s">
        <v>556</v>
      </c>
      <c r="K51" s="5" t="s">
        <v>557</v>
      </c>
      <c r="L51" s="5" t="s">
        <v>558</v>
      </c>
      <c r="M51" s="5" t="s">
        <v>559</v>
      </c>
      <c r="N51" s="5" t="s">
        <v>560</v>
      </c>
      <c r="O51" s="5" t="s">
        <v>561</v>
      </c>
      <c r="P51" s="5" t="s">
        <v>562</v>
      </c>
      <c r="Q51" s="5" t="s">
        <v>563</v>
      </c>
      <c r="R51" s="5" t="s">
        <v>564</v>
      </c>
      <c r="S51" s="5" t="s">
        <v>565</v>
      </c>
      <c r="T51" s="5" t="s">
        <v>566</v>
      </c>
      <c r="U51" s="5" t="s">
        <v>567</v>
      </c>
      <c r="V51" s="5" t="s">
        <v>568</v>
      </c>
      <c r="W51" s="5" t="s">
        <v>569</v>
      </c>
      <c r="X51" s="5" t="s">
        <v>570</v>
      </c>
      <c r="Y51" s="5" t="s">
        <v>571</v>
      </c>
      <c r="Z51" s="5" t="s">
        <v>572</v>
      </c>
      <c r="AA51" s="5" t="s">
        <v>573</v>
      </c>
      <c r="AB51" s="5" t="s">
        <v>574</v>
      </c>
      <c r="AC51" s="5" t="s">
        <v>575</v>
      </c>
      <c r="AD51" s="5" t="s">
        <v>576</v>
      </c>
      <c r="AE51" s="5" t="s">
        <v>577</v>
      </c>
    </row>
    <row r="52" spans="1:31" x14ac:dyDescent="0.2">
      <c r="A52" s="9" t="s">
        <v>689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</row>
    <row r="53" spans="1:31" x14ac:dyDescent="0.2">
      <c r="A53" s="14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</row>
    <row r="54" spans="1:31" x14ac:dyDescent="0.2">
      <c r="A54" s="8" t="s">
        <v>580</v>
      </c>
    </row>
    <row r="55" spans="1:31" x14ac:dyDescent="0.2">
      <c r="A55" s="12" t="s">
        <v>581</v>
      </c>
    </row>
    <row r="56" spans="1:31" x14ac:dyDescent="0.2">
      <c r="A56" s="5" t="s">
        <v>582</v>
      </c>
      <c r="B56" s="5" t="s">
        <v>583</v>
      </c>
      <c r="C56" s="5" t="s">
        <v>584</v>
      </c>
      <c r="D56" s="5" t="s">
        <v>585</v>
      </c>
      <c r="E56" s="5" t="s">
        <v>586</v>
      </c>
      <c r="F56" s="5" t="s">
        <v>587</v>
      </c>
      <c r="G56" s="5" t="s">
        <v>588</v>
      </c>
      <c r="H56" s="5" t="s">
        <v>589</v>
      </c>
      <c r="I56" s="5" t="s">
        <v>590</v>
      </c>
      <c r="J56" s="5" t="s">
        <v>591</v>
      </c>
      <c r="K56" s="5" t="s">
        <v>592</v>
      </c>
      <c r="L56" s="5" t="s">
        <v>593</v>
      </c>
      <c r="M56" s="5" t="s">
        <v>594</v>
      </c>
      <c r="N56" s="5" t="s">
        <v>595</v>
      </c>
      <c r="O56" s="5" t="s">
        <v>596</v>
      </c>
      <c r="P56" s="5" t="s">
        <v>597</v>
      </c>
      <c r="Q56" s="5" t="s">
        <v>598</v>
      </c>
    </row>
    <row r="57" spans="1:31" x14ac:dyDescent="0.2">
      <c r="A57" s="5" t="s">
        <v>599</v>
      </c>
      <c r="B57" s="5" t="s">
        <v>600</v>
      </c>
      <c r="C57" s="5" t="s">
        <v>601</v>
      </c>
      <c r="D57" s="5" t="s">
        <v>602</v>
      </c>
      <c r="E57" s="5" t="s">
        <v>603</v>
      </c>
      <c r="F57" s="5" t="s">
        <v>604</v>
      </c>
      <c r="G57" s="5" t="s">
        <v>605</v>
      </c>
      <c r="H57" s="5" t="s">
        <v>606</v>
      </c>
      <c r="I57" s="5" t="s">
        <v>607</v>
      </c>
      <c r="J57" s="5" t="s">
        <v>608</v>
      </c>
      <c r="K57" s="5" t="s">
        <v>609</v>
      </c>
      <c r="L57" s="5" t="s">
        <v>610</v>
      </c>
      <c r="M57" s="5" t="s">
        <v>611</v>
      </c>
      <c r="N57" s="5" t="s">
        <v>612</v>
      </c>
      <c r="O57" s="5" t="s">
        <v>613</v>
      </c>
      <c r="P57" s="5" t="s">
        <v>614</v>
      </c>
      <c r="Q57" s="5" t="s">
        <v>615</v>
      </c>
    </row>
    <row r="58" spans="1:31" x14ac:dyDescent="0.2">
      <c r="A58" s="5" t="s">
        <v>616</v>
      </c>
      <c r="B58" s="5" t="s">
        <v>617</v>
      </c>
      <c r="C58" s="5" t="s">
        <v>618</v>
      </c>
      <c r="D58" s="5" t="s">
        <v>619</v>
      </c>
      <c r="E58" s="5" t="s">
        <v>620</v>
      </c>
      <c r="F58" s="5" t="s">
        <v>621</v>
      </c>
      <c r="G58" s="5" t="s">
        <v>622</v>
      </c>
      <c r="H58" s="5" t="s">
        <v>623</v>
      </c>
      <c r="I58" s="5" t="s">
        <v>624</v>
      </c>
      <c r="J58" s="5" t="s">
        <v>625</v>
      </c>
      <c r="K58" s="5" t="s">
        <v>626</v>
      </c>
      <c r="L58" s="5" t="s">
        <v>627</v>
      </c>
      <c r="M58" s="5" t="s">
        <v>628</v>
      </c>
      <c r="N58" s="5" t="s">
        <v>629</v>
      </c>
      <c r="O58" s="5" t="s">
        <v>630</v>
      </c>
      <c r="P58" s="5" t="s">
        <v>631</v>
      </c>
    </row>
    <row r="59" spans="1:31" x14ac:dyDescent="0.2">
      <c r="A59" s="5" t="s">
        <v>632</v>
      </c>
      <c r="B59" s="5" t="s">
        <v>633</v>
      </c>
      <c r="C59" s="5" t="s">
        <v>634</v>
      </c>
      <c r="D59" s="5" t="s">
        <v>635</v>
      </c>
      <c r="E59" s="5" t="s">
        <v>636</v>
      </c>
      <c r="F59" s="5" t="s">
        <v>637</v>
      </c>
      <c r="G59" s="5" t="s">
        <v>638</v>
      </c>
      <c r="H59" s="5" t="s">
        <v>639</v>
      </c>
      <c r="I59" s="5" t="s">
        <v>640</v>
      </c>
      <c r="J59" s="5" t="s">
        <v>641</v>
      </c>
      <c r="K59" s="5" t="s">
        <v>642</v>
      </c>
      <c r="L59" s="5" t="s">
        <v>643</v>
      </c>
      <c r="M59" s="5" t="s">
        <v>644</v>
      </c>
      <c r="N59" s="5" t="s">
        <v>645</v>
      </c>
      <c r="O59" s="5" t="s">
        <v>646</v>
      </c>
      <c r="P59" s="5" t="s">
        <v>647</v>
      </c>
      <c r="Q59" s="5" t="s">
        <v>648</v>
      </c>
    </row>
    <row r="60" spans="1:31" x14ac:dyDescent="0.2">
      <c r="A60" s="9" t="s">
        <v>649</v>
      </c>
    </row>
    <row r="61" spans="1:31" x14ac:dyDescent="0.2">
      <c r="A61" s="5" t="s">
        <v>650</v>
      </c>
      <c r="B61" s="5" t="s">
        <v>651</v>
      </c>
      <c r="C61" s="5" t="s">
        <v>652</v>
      </c>
      <c r="D61" s="5" t="s">
        <v>653</v>
      </c>
      <c r="E61" s="5" t="s">
        <v>654</v>
      </c>
      <c r="F61" s="5" t="s">
        <v>655</v>
      </c>
      <c r="G61" s="5" t="s">
        <v>656</v>
      </c>
      <c r="H61" s="5" t="s">
        <v>657</v>
      </c>
      <c r="I61" s="5" t="s">
        <v>658</v>
      </c>
      <c r="J61" s="5" t="s">
        <v>659</v>
      </c>
      <c r="K61" s="5" t="s">
        <v>660</v>
      </c>
      <c r="L61" s="5" t="s">
        <v>661</v>
      </c>
      <c r="M61" s="5" t="s">
        <v>662</v>
      </c>
      <c r="N61" s="5" t="s">
        <v>663</v>
      </c>
      <c r="O61" s="5" t="s">
        <v>664</v>
      </c>
      <c r="P61" s="5" t="s">
        <v>665</v>
      </c>
      <c r="Q61" s="5" t="s">
        <v>666</v>
      </c>
    </row>
    <row r="62" spans="1:31" x14ac:dyDescent="0.2">
      <c r="A62" s="5" t="s">
        <v>667</v>
      </c>
      <c r="B62" s="5" t="s">
        <v>668</v>
      </c>
      <c r="C62" s="5" t="s">
        <v>669</v>
      </c>
      <c r="D62" s="5" t="s">
        <v>670</v>
      </c>
      <c r="E62" s="5" t="s">
        <v>671</v>
      </c>
      <c r="F62" s="5" t="s">
        <v>672</v>
      </c>
      <c r="G62" s="5" t="s">
        <v>673</v>
      </c>
      <c r="H62" s="13">
        <v>0.43324542045593001</v>
      </c>
      <c r="I62" s="5" t="s">
        <v>674</v>
      </c>
      <c r="J62" s="5" t="s">
        <v>675</v>
      </c>
      <c r="K62" s="5" t="s">
        <v>676</v>
      </c>
      <c r="L62" s="5" t="s">
        <v>677</v>
      </c>
      <c r="M62" s="5" t="s">
        <v>678</v>
      </c>
      <c r="N62" s="5" t="s">
        <v>679</v>
      </c>
      <c r="O62" s="5" t="s">
        <v>680</v>
      </c>
      <c r="P62" s="5" t="s">
        <v>681</v>
      </c>
    </row>
    <row r="63" spans="1:31" x14ac:dyDescent="0.2">
      <c r="A63" s="30" t="s">
        <v>711</v>
      </c>
    </row>
    <row r="64" spans="1:31" x14ac:dyDescent="0.2">
      <c r="A64" s="5" t="s">
        <v>712</v>
      </c>
      <c r="B64" s="5" t="s">
        <v>713</v>
      </c>
      <c r="C64" s="5" t="s">
        <v>714</v>
      </c>
      <c r="D64" s="5" t="s">
        <v>715</v>
      </c>
      <c r="E64" s="5" t="s">
        <v>716</v>
      </c>
      <c r="F64" s="5" t="s">
        <v>717</v>
      </c>
      <c r="G64" s="5" t="s">
        <v>718</v>
      </c>
      <c r="H64" s="5" t="s">
        <v>719</v>
      </c>
    </row>
    <row r="65" spans="1:24" x14ac:dyDescent="0.2">
      <c r="A65" s="5" t="s">
        <v>720</v>
      </c>
      <c r="B65" s="5" t="s">
        <v>721</v>
      </c>
      <c r="C65" s="5" t="s">
        <v>722</v>
      </c>
      <c r="D65" s="5" t="s">
        <v>723</v>
      </c>
      <c r="E65" s="5" t="s">
        <v>724</v>
      </c>
      <c r="F65" s="5" t="s">
        <v>725</v>
      </c>
      <c r="G65" s="5" t="s">
        <v>726</v>
      </c>
      <c r="H65" s="5" t="s">
        <v>727</v>
      </c>
      <c r="I65" s="5" t="s">
        <v>728</v>
      </c>
      <c r="J65" s="5" t="s">
        <v>729</v>
      </c>
      <c r="K65" s="5" t="s">
        <v>730</v>
      </c>
      <c r="L65" s="5" t="s">
        <v>731</v>
      </c>
      <c r="M65" s="5" t="s">
        <v>732</v>
      </c>
      <c r="N65" s="5" t="s">
        <v>733</v>
      </c>
      <c r="O65" s="5" t="s">
        <v>734</v>
      </c>
      <c r="P65" s="5" t="s">
        <v>735</v>
      </c>
    </row>
    <row r="66" spans="1:24" x14ac:dyDescent="0.2">
      <c r="A66" s="30" t="s">
        <v>736</v>
      </c>
    </row>
    <row r="67" spans="1:24" x14ac:dyDescent="0.2">
      <c r="A67" s="5" t="s">
        <v>740</v>
      </c>
      <c r="B67" s="5" t="s">
        <v>741</v>
      </c>
      <c r="C67" s="5" t="s">
        <v>742</v>
      </c>
      <c r="D67" s="5" t="s">
        <v>743</v>
      </c>
      <c r="E67" s="5" t="s">
        <v>744</v>
      </c>
      <c r="F67" s="5" t="s">
        <v>745</v>
      </c>
      <c r="G67" s="5" t="s">
        <v>746</v>
      </c>
      <c r="H67" s="5" t="s">
        <v>747</v>
      </c>
      <c r="I67" s="5" t="s">
        <v>748</v>
      </c>
      <c r="J67" s="5" t="s">
        <v>749</v>
      </c>
      <c r="K67" s="5" t="s">
        <v>750</v>
      </c>
      <c r="L67" s="5" t="s">
        <v>751</v>
      </c>
      <c r="M67" s="5" t="s">
        <v>752</v>
      </c>
      <c r="N67" s="5" t="s">
        <v>753</v>
      </c>
      <c r="O67" s="5" t="s">
        <v>754</v>
      </c>
      <c r="P67" s="5" t="s">
        <v>755</v>
      </c>
    </row>
    <row r="68" spans="1:24" x14ac:dyDescent="0.2">
      <c r="A68" s="30" t="s">
        <v>737</v>
      </c>
    </row>
    <row r="69" spans="1:24" x14ac:dyDescent="0.2">
      <c r="A69" s="5" t="s">
        <v>756</v>
      </c>
      <c r="B69" s="5" t="s">
        <v>757</v>
      </c>
      <c r="C69" s="5" t="s">
        <v>758</v>
      </c>
      <c r="D69" s="5" t="s">
        <v>759</v>
      </c>
      <c r="E69" s="5" t="s">
        <v>760</v>
      </c>
      <c r="F69" s="5" t="s">
        <v>761</v>
      </c>
      <c r="G69" s="5" t="s">
        <v>762</v>
      </c>
      <c r="H69" s="5" t="s">
        <v>763</v>
      </c>
    </row>
    <row r="70" spans="1:24" x14ac:dyDescent="0.2">
      <c r="A70" s="32" t="s">
        <v>739</v>
      </c>
    </row>
    <row r="71" spans="1:24" x14ac:dyDescent="0.2">
      <c r="A71" s="5" t="s">
        <v>764</v>
      </c>
      <c r="B71" s="5" t="s">
        <v>765</v>
      </c>
      <c r="C71" s="5" t="s">
        <v>766</v>
      </c>
      <c r="D71" s="5" t="s">
        <v>767</v>
      </c>
      <c r="E71" s="5" t="s">
        <v>768</v>
      </c>
    </row>
    <row r="72" spans="1:24" x14ac:dyDescent="0.2">
      <c r="A72" s="5" t="s">
        <v>769</v>
      </c>
      <c r="B72" s="5" t="s">
        <v>770</v>
      </c>
      <c r="C72" s="5" t="s">
        <v>771</v>
      </c>
      <c r="D72" s="5" t="s">
        <v>772</v>
      </c>
      <c r="E72" s="5" t="s">
        <v>773</v>
      </c>
      <c r="F72" s="5" t="s">
        <v>774</v>
      </c>
      <c r="G72" s="5" t="s">
        <v>775</v>
      </c>
      <c r="H72" s="5" t="s">
        <v>776</v>
      </c>
      <c r="I72" s="5" t="s">
        <v>777</v>
      </c>
      <c r="J72" s="5" t="s">
        <v>778</v>
      </c>
      <c r="K72" s="5" t="s">
        <v>779</v>
      </c>
      <c r="L72" s="5" t="s">
        <v>780</v>
      </c>
    </row>
    <row r="73" spans="1:24" x14ac:dyDescent="0.2">
      <c r="A73" s="5" t="s">
        <v>781</v>
      </c>
      <c r="B73" s="5" t="s">
        <v>782</v>
      </c>
      <c r="C73" s="5" t="s">
        <v>783</v>
      </c>
      <c r="D73" s="5" t="s">
        <v>784</v>
      </c>
      <c r="E73" s="5" t="s">
        <v>785</v>
      </c>
      <c r="F73" s="5" t="s">
        <v>786</v>
      </c>
      <c r="G73" s="5" t="s">
        <v>787</v>
      </c>
      <c r="H73" s="5" t="s">
        <v>788</v>
      </c>
      <c r="I73" s="5" t="s">
        <v>789</v>
      </c>
      <c r="J73" s="5" t="s">
        <v>790</v>
      </c>
      <c r="K73" s="5" t="s">
        <v>791</v>
      </c>
      <c r="L73" s="5" t="s">
        <v>792</v>
      </c>
      <c r="M73" s="5" t="s">
        <v>793</v>
      </c>
      <c r="N73" s="5" t="s">
        <v>794</v>
      </c>
      <c r="O73" s="5" t="s">
        <v>795</v>
      </c>
      <c r="P73" s="5" t="s">
        <v>796</v>
      </c>
    </row>
    <row r="74" spans="1:24" x14ac:dyDescent="0.2">
      <c r="A74" s="30" t="s">
        <v>738</v>
      </c>
    </row>
    <row r="75" spans="1:24" x14ac:dyDescent="0.2">
      <c r="A75" t="s">
        <v>797</v>
      </c>
      <c r="B75" t="s">
        <v>798</v>
      </c>
      <c r="C75" t="s">
        <v>799</v>
      </c>
      <c r="D75" t="s">
        <v>800</v>
      </c>
      <c r="E75" t="s">
        <v>801</v>
      </c>
      <c r="F75" t="s">
        <v>802</v>
      </c>
      <c r="G75" t="s">
        <v>803</v>
      </c>
      <c r="H75" t="s">
        <v>804</v>
      </c>
      <c r="I75" t="s">
        <v>805</v>
      </c>
      <c r="J75" t="s">
        <v>806</v>
      </c>
      <c r="K75" t="s">
        <v>807</v>
      </c>
      <c r="L75" t="s">
        <v>808</v>
      </c>
      <c r="M75" t="s">
        <v>809</v>
      </c>
      <c r="N75" t="s">
        <v>810</v>
      </c>
      <c r="O75" t="s">
        <v>811</v>
      </c>
      <c r="P75" t="s">
        <v>812</v>
      </c>
    </row>
    <row r="76" spans="1:24" x14ac:dyDescent="0.2">
      <c r="A76" s="11" t="s">
        <v>949</v>
      </c>
    </row>
    <row r="77" spans="1:24" x14ac:dyDescent="0.2">
      <c r="A77" s="5" t="s">
        <v>855</v>
      </c>
      <c r="B77" s="5" t="s">
        <v>856</v>
      </c>
      <c r="C77" s="5" t="s">
        <v>857</v>
      </c>
      <c r="D77" s="5" t="s">
        <v>858</v>
      </c>
      <c r="E77" s="5" t="s">
        <v>859</v>
      </c>
      <c r="F77" s="5" t="s">
        <v>860</v>
      </c>
      <c r="G77" s="5" t="s">
        <v>861</v>
      </c>
      <c r="H77" s="5" t="s">
        <v>862</v>
      </c>
      <c r="I77" s="5" t="s">
        <v>863</v>
      </c>
      <c r="J77" s="5" t="s">
        <v>864</v>
      </c>
      <c r="K77" s="5" t="s">
        <v>865</v>
      </c>
      <c r="L77" s="5" t="s">
        <v>866</v>
      </c>
      <c r="M77" s="5" t="s">
        <v>867</v>
      </c>
      <c r="N77" s="5" t="s">
        <v>868</v>
      </c>
      <c r="O77" s="5" t="s">
        <v>869</v>
      </c>
      <c r="P77" s="5" t="s">
        <v>870</v>
      </c>
      <c r="Q77" s="5" t="s">
        <v>871</v>
      </c>
      <c r="R77" s="5" t="s">
        <v>872</v>
      </c>
      <c r="S77" s="5" t="s">
        <v>873</v>
      </c>
      <c r="T77" s="5" t="s">
        <v>874</v>
      </c>
      <c r="U77" s="5" t="s">
        <v>875</v>
      </c>
      <c r="V77" s="5" t="s">
        <v>876</v>
      </c>
      <c r="W77" s="5" t="s">
        <v>877</v>
      </c>
      <c r="X77" s="5" t="s">
        <v>878</v>
      </c>
    </row>
    <row r="78" spans="1:24" x14ac:dyDescent="0.2">
      <c r="A78" s="56" t="s">
        <v>879</v>
      </c>
    </row>
    <row r="79" spans="1:24" x14ac:dyDescent="0.2">
      <c r="A79" t="s">
        <v>880</v>
      </c>
    </row>
    <row r="80" spans="1:24" x14ac:dyDescent="0.2">
      <c r="A80" s="5" t="s">
        <v>882</v>
      </c>
      <c r="B80" s="5" t="s">
        <v>883</v>
      </c>
      <c r="C80" s="5" t="s">
        <v>884</v>
      </c>
      <c r="D80" s="5" t="s">
        <v>885</v>
      </c>
      <c r="E80" s="5" t="s">
        <v>886</v>
      </c>
      <c r="F80" s="5" t="s">
        <v>887</v>
      </c>
      <c r="G80" s="5" t="s">
        <v>888</v>
      </c>
      <c r="H80" s="5" t="s">
        <v>889</v>
      </c>
      <c r="I80" s="5" t="s">
        <v>890</v>
      </c>
      <c r="J80" s="5" t="s">
        <v>891</v>
      </c>
      <c r="K80" s="5" t="s">
        <v>892</v>
      </c>
      <c r="L80" s="5" t="s">
        <v>893</v>
      </c>
      <c r="M80" s="5" t="s">
        <v>894</v>
      </c>
      <c r="N80" s="5" t="s">
        <v>895</v>
      </c>
      <c r="O80" s="5" t="s">
        <v>896</v>
      </c>
      <c r="P80" s="5" t="s">
        <v>897</v>
      </c>
    </row>
    <row r="81" spans="1:16" x14ac:dyDescent="0.2">
      <c r="A81" t="s">
        <v>881</v>
      </c>
    </row>
    <row r="82" spans="1:16" x14ac:dyDescent="0.2">
      <c r="A82" s="5" t="s">
        <v>898</v>
      </c>
      <c r="B82" s="5" t="s">
        <v>899</v>
      </c>
      <c r="C82" s="5" t="s">
        <v>900</v>
      </c>
      <c r="D82" s="5" t="s">
        <v>901</v>
      </c>
      <c r="E82" s="5" t="s">
        <v>902</v>
      </c>
      <c r="F82" s="5" t="s">
        <v>903</v>
      </c>
      <c r="G82" s="5" t="s">
        <v>904</v>
      </c>
      <c r="H82" s="5" t="s">
        <v>905</v>
      </c>
      <c r="I82" s="5" t="s">
        <v>906</v>
      </c>
      <c r="J82" s="5" t="s">
        <v>907</v>
      </c>
      <c r="K82" s="5" t="s">
        <v>908</v>
      </c>
      <c r="L82" s="5" t="s">
        <v>909</v>
      </c>
      <c r="M82" s="5" t="s">
        <v>910</v>
      </c>
      <c r="N82" s="5" t="s">
        <v>911</v>
      </c>
      <c r="O82" s="5" t="s">
        <v>912</v>
      </c>
      <c r="P82" s="5" t="s">
        <v>913</v>
      </c>
    </row>
    <row r="83" spans="1:16" x14ac:dyDescent="0.2">
      <c r="A83" t="s">
        <v>914</v>
      </c>
    </row>
    <row r="84" spans="1:16" x14ac:dyDescent="0.2">
      <c r="A84" s="5" t="s">
        <v>955</v>
      </c>
      <c r="B84" s="5" t="s">
        <v>956</v>
      </c>
      <c r="C84" s="5" t="s">
        <v>957</v>
      </c>
      <c r="D84" s="5" t="s">
        <v>958</v>
      </c>
      <c r="E84" s="5" t="s">
        <v>959</v>
      </c>
      <c r="F84" s="5" t="s">
        <v>960</v>
      </c>
      <c r="G84" s="5" t="s">
        <v>961</v>
      </c>
      <c r="H84" s="5" t="s">
        <v>962</v>
      </c>
      <c r="I84" s="5" t="s">
        <v>963</v>
      </c>
      <c r="J84" s="5" t="s">
        <v>964</v>
      </c>
      <c r="K84" s="5" t="s">
        <v>965</v>
      </c>
      <c r="L84" s="5" t="s">
        <v>966</v>
      </c>
      <c r="M84" s="5" t="s">
        <v>967</v>
      </c>
      <c r="N84" s="5" t="s">
        <v>968</v>
      </c>
      <c r="O84" s="5" t="s">
        <v>969</v>
      </c>
      <c r="P84" s="5" t="s">
        <v>970</v>
      </c>
    </row>
    <row r="85" spans="1:16" x14ac:dyDescent="0.2">
      <c r="A85" t="s">
        <v>915</v>
      </c>
    </row>
    <row r="86" spans="1:16" x14ac:dyDescent="0.2">
      <c r="A86" s="5" t="s">
        <v>971</v>
      </c>
      <c r="B86" s="5" t="s">
        <v>972</v>
      </c>
      <c r="C86" s="5" t="s">
        <v>973</v>
      </c>
      <c r="D86" s="5" t="s">
        <v>974</v>
      </c>
      <c r="E86" s="5" t="s">
        <v>975</v>
      </c>
      <c r="F86" s="5" t="s">
        <v>976</v>
      </c>
      <c r="G86" s="5" t="s">
        <v>977</v>
      </c>
      <c r="H86" s="5" t="s">
        <v>978</v>
      </c>
      <c r="I86" s="5" t="s">
        <v>979</v>
      </c>
      <c r="J86" s="5" t="s">
        <v>980</v>
      </c>
      <c r="K86" s="5" t="s">
        <v>981</v>
      </c>
      <c r="L86" s="5" t="s">
        <v>982</v>
      </c>
      <c r="M86" s="5" t="s">
        <v>983</v>
      </c>
      <c r="N86" s="5" t="s">
        <v>984</v>
      </c>
      <c r="O86" s="5" t="s">
        <v>985</v>
      </c>
      <c r="P86" s="5" t="s">
        <v>986</v>
      </c>
    </row>
    <row r="87" spans="1:16" x14ac:dyDescent="0.2">
      <c r="A87" s="57" t="s">
        <v>916</v>
      </c>
    </row>
    <row r="88" spans="1:16" x14ac:dyDescent="0.2">
      <c r="A88" t="s">
        <v>953</v>
      </c>
    </row>
    <row r="89" spans="1:16" x14ac:dyDescent="0.2">
      <c r="A89" s="5" t="s">
        <v>917</v>
      </c>
      <c r="B89" s="5" t="s">
        <v>918</v>
      </c>
      <c r="C89" s="5" t="s">
        <v>919</v>
      </c>
      <c r="D89" s="5" t="s">
        <v>920</v>
      </c>
      <c r="E89" s="5" t="s">
        <v>921</v>
      </c>
      <c r="F89" s="5" t="s">
        <v>922</v>
      </c>
      <c r="G89" s="5" t="s">
        <v>923</v>
      </c>
      <c r="H89" s="5" t="s">
        <v>924</v>
      </c>
      <c r="I89" s="5" t="s">
        <v>925</v>
      </c>
      <c r="J89" s="5" t="s">
        <v>926</v>
      </c>
      <c r="K89" s="5" t="s">
        <v>927</v>
      </c>
      <c r="L89" s="5" t="s">
        <v>928</v>
      </c>
      <c r="M89" s="5" t="s">
        <v>929</v>
      </c>
      <c r="N89" s="5" t="s">
        <v>930</v>
      </c>
      <c r="O89" s="5" t="s">
        <v>931</v>
      </c>
      <c r="P89" s="5" t="s">
        <v>932</v>
      </c>
    </row>
    <row r="90" spans="1:16" x14ac:dyDescent="0.2">
      <c r="A90" t="s">
        <v>952</v>
      </c>
    </row>
    <row r="91" spans="1:16" x14ac:dyDescent="0.2">
      <c r="A91" s="5" t="s">
        <v>933</v>
      </c>
      <c r="B91" s="5" t="s">
        <v>934</v>
      </c>
      <c r="C91" s="5" t="s">
        <v>935</v>
      </c>
      <c r="D91" s="5" t="s">
        <v>936</v>
      </c>
      <c r="E91" s="5" t="s">
        <v>937</v>
      </c>
      <c r="F91" s="5" t="s">
        <v>938</v>
      </c>
      <c r="G91" s="5" t="s">
        <v>939</v>
      </c>
      <c r="H91" s="5" t="s">
        <v>940</v>
      </c>
      <c r="I91" s="5" t="s">
        <v>941</v>
      </c>
      <c r="J91" s="5" t="s">
        <v>942</v>
      </c>
      <c r="K91" s="5" t="s">
        <v>943</v>
      </c>
      <c r="L91" s="5" t="s">
        <v>944</v>
      </c>
      <c r="M91" s="5" t="s">
        <v>945</v>
      </c>
      <c r="N91" s="5" t="s">
        <v>946</v>
      </c>
      <c r="O91" s="5" t="s">
        <v>947</v>
      </c>
      <c r="P91" s="5" t="s">
        <v>948</v>
      </c>
    </row>
    <row r="92" spans="1:16" x14ac:dyDescent="0.2">
      <c r="A92" t="s">
        <v>951</v>
      </c>
    </row>
    <row r="93" spans="1:16" x14ac:dyDescent="0.2">
      <c r="A93" s="5" t="s">
        <v>987</v>
      </c>
      <c r="B93" s="5" t="s">
        <v>988</v>
      </c>
      <c r="C93" s="5" t="s">
        <v>989</v>
      </c>
      <c r="D93" s="5" t="s">
        <v>990</v>
      </c>
      <c r="E93" s="5" t="s">
        <v>991</v>
      </c>
      <c r="F93" s="5" t="s">
        <v>992</v>
      </c>
      <c r="G93" s="5" t="s">
        <v>993</v>
      </c>
      <c r="H93" s="5" t="s">
        <v>994</v>
      </c>
      <c r="I93" s="5" t="s">
        <v>995</v>
      </c>
      <c r="J93" s="5" t="s">
        <v>996</v>
      </c>
      <c r="K93" s="5" t="s">
        <v>997</v>
      </c>
      <c r="L93" s="5" t="s">
        <v>998</v>
      </c>
      <c r="M93" s="5" t="s">
        <v>999</v>
      </c>
      <c r="N93" s="5" t="s">
        <v>1000</v>
      </c>
      <c r="O93" s="5" t="s">
        <v>1001</v>
      </c>
      <c r="P93" s="5" t="s">
        <v>1002</v>
      </c>
    </row>
    <row r="94" spans="1:16" x14ac:dyDescent="0.2">
      <c r="A94" t="s">
        <v>954</v>
      </c>
    </row>
    <row r="95" spans="1:16" x14ac:dyDescent="0.2">
      <c r="A95" s="5" t="s">
        <v>1003</v>
      </c>
      <c r="B95" s="5" t="s">
        <v>1004</v>
      </c>
      <c r="C95" s="5" t="s">
        <v>1005</v>
      </c>
      <c r="D95" s="5" t="s">
        <v>1006</v>
      </c>
      <c r="E95" s="5" t="s">
        <v>1007</v>
      </c>
      <c r="F95" s="5" t="s">
        <v>1008</v>
      </c>
      <c r="G95" s="5" t="s">
        <v>1009</v>
      </c>
      <c r="H95" s="5" t="s">
        <v>1010</v>
      </c>
      <c r="I95" s="5" t="s">
        <v>1011</v>
      </c>
      <c r="J95" s="5" t="s">
        <v>1012</v>
      </c>
      <c r="K95" s="5" t="s">
        <v>1013</v>
      </c>
      <c r="L95" s="5" t="s">
        <v>1014</v>
      </c>
      <c r="M95" s="5" t="s">
        <v>1015</v>
      </c>
      <c r="N95" s="5" t="s">
        <v>1016</v>
      </c>
      <c r="O95" s="5" t="s">
        <v>1017</v>
      </c>
      <c r="P95" s="5" t="s">
        <v>1018</v>
      </c>
    </row>
    <row r="96" spans="1:16" x14ac:dyDescent="0.2">
      <c r="A96" t="s">
        <v>513</v>
      </c>
    </row>
    <row r="97" spans="1:16" x14ac:dyDescent="0.2">
      <c r="A97" s="5" t="s">
        <v>1020</v>
      </c>
      <c r="B97" s="5" t="s">
        <v>1038</v>
      </c>
      <c r="C97" s="5" t="s">
        <v>1021</v>
      </c>
      <c r="D97" s="5" t="s">
        <v>1022</v>
      </c>
      <c r="E97" s="5" t="s">
        <v>1023</v>
      </c>
      <c r="F97" s="5" t="s">
        <v>1024</v>
      </c>
      <c r="G97" s="5" t="s">
        <v>1025</v>
      </c>
      <c r="H97" s="5" t="s">
        <v>1026</v>
      </c>
      <c r="I97" s="5" t="s">
        <v>1027</v>
      </c>
      <c r="J97" s="5" t="s">
        <v>1028</v>
      </c>
      <c r="K97" s="5" t="s">
        <v>1029</v>
      </c>
      <c r="L97" s="5" t="s">
        <v>1030</v>
      </c>
      <c r="M97" s="5" t="s">
        <v>1031</v>
      </c>
      <c r="N97" s="5" t="s">
        <v>1041</v>
      </c>
      <c r="O97" s="5" t="s">
        <v>1040</v>
      </c>
      <c r="P97" s="5" t="s">
        <v>1039</v>
      </c>
    </row>
    <row r="98" spans="1:16" x14ac:dyDescent="0.2">
      <c r="A98" t="s">
        <v>1054</v>
      </c>
    </row>
    <row r="99" spans="1:16" x14ac:dyDescent="0.2">
      <c r="A99" s="5" t="s">
        <v>1032</v>
      </c>
      <c r="B99" s="5" t="s">
        <v>1053</v>
      </c>
      <c r="C99" s="5" t="s">
        <v>1033</v>
      </c>
      <c r="D99" s="5" t="s">
        <v>1034</v>
      </c>
      <c r="E99" s="5" t="s">
        <v>1035</v>
      </c>
      <c r="F99" s="5" t="s">
        <v>1036</v>
      </c>
      <c r="G99" s="5" t="s">
        <v>1037</v>
      </c>
      <c r="H99" s="5" t="s">
        <v>1044</v>
      </c>
      <c r="I99" s="5" t="s">
        <v>1045</v>
      </c>
      <c r="J99" s="5" t="s">
        <v>1046</v>
      </c>
      <c r="K99" s="5" t="s">
        <v>1047</v>
      </c>
      <c r="L99" s="5" t="s">
        <v>1048</v>
      </c>
      <c r="M99" s="5" t="s">
        <v>1052</v>
      </c>
      <c r="N99" s="5" t="s">
        <v>1051</v>
      </c>
      <c r="O99" s="5" t="s">
        <v>1050</v>
      </c>
      <c r="P99" s="5" t="s">
        <v>1049</v>
      </c>
    </row>
    <row r="100" spans="1:16" x14ac:dyDescent="0.2">
      <c r="A100" t="s">
        <v>1055</v>
      </c>
    </row>
    <row r="101" spans="1:16" x14ac:dyDescent="0.2">
      <c r="A101" s="5" t="s">
        <v>1056</v>
      </c>
      <c r="B101" s="5" t="s">
        <v>1057</v>
      </c>
      <c r="C101" s="5" t="s">
        <v>1058</v>
      </c>
      <c r="D101" s="5" t="s">
        <v>1059</v>
      </c>
      <c r="E101" s="5" t="s">
        <v>1060</v>
      </c>
      <c r="F101" s="5" t="s">
        <v>1061</v>
      </c>
      <c r="G101" s="5" t="s">
        <v>1062</v>
      </c>
      <c r="H101" s="5" t="s">
        <v>1063</v>
      </c>
      <c r="I101" s="5" t="s">
        <v>1064</v>
      </c>
      <c r="J101" s="5" t="s">
        <v>1065</v>
      </c>
      <c r="K101" s="5" t="s">
        <v>1066</v>
      </c>
      <c r="L101" s="5" t="s">
        <v>1067</v>
      </c>
      <c r="M101" s="5" t="s">
        <v>1068</v>
      </c>
      <c r="N101" s="5" t="s">
        <v>1069</v>
      </c>
      <c r="O101" s="5" t="s">
        <v>1070</v>
      </c>
      <c r="P101" s="5" t="s">
        <v>1071</v>
      </c>
    </row>
    <row r="102" spans="1:16" x14ac:dyDescent="0.2">
      <c r="A102" t="s">
        <v>1089</v>
      </c>
    </row>
    <row r="103" spans="1:16" x14ac:dyDescent="0.2">
      <c r="A103" s="5" t="s">
        <v>1073</v>
      </c>
      <c r="B103" s="5" t="s">
        <v>1074</v>
      </c>
      <c r="C103" s="5" t="s">
        <v>1075</v>
      </c>
      <c r="D103" s="5" t="s">
        <v>1076</v>
      </c>
      <c r="E103" s="5" t="s">
        <v>1077</v>
      </c>
      <c r="F103" s="5" t="s">
        <v>1078</v>
      </c>
      <c r="G103" s="5" t="s">
        <v>1088</v>
      </c>
      <c r="H103" s="5" t="s">
        <v>1079</v>
      </c>
      <c r="I103" s="5" t="s">
        <v>1080</v>
      </c>
      <c r="J103" s="5" t="s">
        <v>1081</v>
      </c>
      <c r="K103" s="5" t="s">
        <v>1082</v>
      </c>
      <c r="L103" s="5" t="s">
        <v>1083</v>
      </c>
      <c r="M103" s="5" t="s">
        <v>1084</v>
      </c>
      <c r="N103" s="5" t="s">
        <v>1085</v>
      </c>
      <c r="O103" s="5" t="s">
        <v>1086</v>
      </c>
      <c r="P103" s="5" t="s">
        <v>1087</v>
      </c>
    </row>
    <row r="104" spans="1:16" x14ac:dyDescent="0.2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</row>
    <row r="105" spans="1:16" x14ac:dyDescent="0.2">
      <c r="A105" t="s">
        <v>1101</v>
      </c>
    </row>
    <row r="106" spans="1:16" x14ac:dyDescent="0.2">
      <c r="A106" s="5" t="s">
        <v>1107</v>
      </c>
      <c r="B106" s="5" t="s">
        <v>1108</v>
      </c>
      <c r="C106" s="5" t="s">
        <v>1111</v>
      </c>
      <c r="D106" s="5" t="s">
        <v>1114</v>
      </c>
      <c r="E106" s="5" t="s">
        <v>1117</v>
      </c>
      <c r="F106" s="5" t="s">
        <v>1120</v>
      </c>
    </row>
    <row r="107" spans="1:16" x14ac:dyDescent="0.2">
      <c r="A107" t="s">
        <v>1102</v>
      </c>
    </row>
    <row r="108" spans="1:16" x14ac:dyDescent="0.2">
      <c r="A108" s="5" t="s">
        <v>1107</v>
      </c>
      <c r="B108" s="5" t="s">
        <v>1109</v>
      </c>
      <c r="C108" s="5" t="s">
        <v>1112</v>
      </c>
      <c r="D108" s="5" t="s">
        <v>1115</v>
      </c>
      <c r="E108" s="5" t="s">
        <v>1118</v>
      </c>
      <c r="F108" s="5" t="s">
        <v>1121</v>
      </c>
    </row>
    <row r="109" spans="1:16" x14ac:dyDescent="0.2">
      <c r="A109" t="s">
        <v>1103</v>
      </c>
    </row>
    <row r="110" spans="1:16" x14ac:dyDescent="0.2">
      <c r="A110" s="5" t="s">
        <v>1107</v>
      </c>
      <c r="B110" s="5" t="s">
        <v>1110</v>
      </c>
      <c r="C110" s="5" t="s">
        <v>1113</v>
      </c>
      <c r="D110" s="5" t="s">
        <v>1116</v>
      </c>
      <c r="E110" s="5" t="s">
        <v>1119</v>
      </c>
      <c r="F110" s="5" t="s">
        <v>1144</v>
      </c>
    </row>
    <row r="111" spans="1:16" x14ac:dyDescent="0.2">
      <c r="A111" t="s">
        <v>1104</v>
      </c>
    </row>
    <row r="112" spans="1:16" x14ac:dyDescent="0.2">
      <c r="A112" s="5" t="s">
        <v>1122</v>
      </c>
      <c r="B112" s="5" t="s">
        <v>1123</v>
      </c>
      <c r="C112" s="5" t="s">
        <v>1126</v>
      </c>
      <c r="D112" s="5" t="s">
        <v>1129</v>
      </c>
      <c r="E112" s="5" t="s">
        <v>1132</v>
      </c>
      <c r="F112" s="5" t="s">
        <v>1135</v>
      </c>
    </row>
    <row r="113" spans="1:6" x14ac:dyDescent="0.2">
      <c r="A113" t="s">
        <v>1105</v>
      </c>
    </row>
    <row r="114" spans="1:6" x14ac:dyDescent="0.2">
      <c r="A114" s="5" t="s">
        <v>1122</v>
      </c>
      <c r="B114" s="5" t="s">
        <v>1124</v>
      </c>
      <c r="C114" s="5" t="s">
        <v>1127</v>
      </c>
      <c r="D114" s="5" t="s">
        <v>1130</v>
      </c>
      <c r="E114" s="5" t="s">
        <v>1133</v>
      </c>
      <c r="F114" s="5" t="s">
        <v>1136</v>
      </c>
    </row>
    <row r="115" spans="1:6" x14ac:dyDescent="0.2">
      <c r="A115" t="s">
        <v>1106</v>
      </c>
    </row>
    <row r="116" spans="1:6" x14ac:dyDescent="0.2">
      <c r="A116" s="5" t="s">
        <v>1122</v>
      </c>
      <c r="B116" s="5" t="s">
        <v>1125</v>
      </c>
      <c r="C116" s="5" t="s">
        <v>1128</v>
      </c>
      <c r="D116" s="5" t="s">
        <v>1131</v>
      </c>
      <c r="E116" s="5" t="s">
        <v>1134</v>
      </c>
      <c r="F116" s="5" t="s">
        <v>1137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A098F-44CA-471D-8AAC-075915ADD698}">
  <dimension ref="A1:AL96"/>
  <sheetViews>
    <sheetView workbookViewId="0">
      <selection activeCell="I96" sqref="I96"/>
    </sheetView>
  </sheetViews>
  <sheetFormatPr baseColWidth="10" defaultColWidth="8.83203125" defaultRowHeight="15" x14ac:dyDescent="0.2"/>
  <cols>
    <col min="1" max="1" width="22.1640625" bestFit="1" customWidth="1"/>
  </cols>
  <sheetData>
    <row r="1" spans="1:38" x14ac:dyDescent="0.2">
      <c r="A1" t="s">
        <v>682</v>
      </c>
      <c r="B1">
        <v>0</v>
      </c>
      <c r="C1">
        <v>2</v>
      </c>
      <c r="D1">
        <v>4</v>
      </c>
      <c r="E1">
        <v>6</v>
      </c>
      <c r="F1">
        <v>8</v>
      </c>
      <c r="G1">
        <v>10</v>
      </c>
      <c r="H1">
        <v>12</v>
      </c>
      <c r="I1">
        <v>14</v>
      </c>
      <c r="J1">
        <v>16</v>
      </c>
      <c r="K1">
        <v>18</v>
      </c>
      <c r="L1">
        <v>20</v>
      </c>
      <c r="M1">
        <v>22</v>
      </c>
      <c r="N1">
        <v>24</v>
      </c>
      <c r="O1">
        <v>26</v>
      </c>
      <c r="P1">
        <v>28</v>
      </c>
      <c r="Q1">
        <v>30</v>
      </c>
      <c r="R1">
        <v>32</v>
      </c>
      <c r="S1">
        <v>34</v>
      </c>
      <c r="T1">
        <v>36</v>
      </c>
      <c r="U1">
        <v>38</v>
      </c>
      <c r="V1">
        <v>40</v>
      </c>
      <c r="W1">
        <v>42</v>
      </c>
      <c r="X1">
        <v>44</v>
      </c>
      <c r="Y1">
        <v>46</v>
      </c>
      <c r="Z1">
        <v>48</v>
      </c>
      <c r="AA1">
        <v>50</v>
      </c>
      <c r="AB1">
        <v>52</v>
      </c>
      <c r="AC1">
        <v>54</v>
      </c>
      <c r="AD1">
        <v>56</v>
      </c>
      <c r="AE1">
        <v>58</v>
      </c>
      <c r="AF1">
        <v>60</v>
      </c>
    </row>
    <row r="2" spans="1:38" x14ac:dyDescent="0.2">
      <c r="A2" t="s">
        <v>0</v>
      </c>
    </row>
    <row r="3" spans="1:38" x14ac:dyDescent="0.2">
      <c r="A3">
        <v>1</v>
      </c>
      <c r="B3" t="str">
        <f>SUBSTITUTE('Raw Data'!A2,".",",",1)</f>
        <v xml:space="preserve"> 2,3145146369935738</v>
      </c>
      <c r="C3" t="str">
        <f>SUBSTITUTE('Raw Data'!B2,".",",",1)</f>
        <v xml:space="preserve"> 1,7494513988500819</v>
      </c>
      <c r="D3" t="str">
        <f>SUBSTITUTE('Raw Data'!C2,".",",",1)</f>
        <v xml:space="preserve"> 1,3272858858107222</v>
      </c>
      <c r="E3" t="str">
        <f>SUBSTITUTE('Raw Data'!D2,".",",",1)</f>
        <v xml:space="preserve"> 0,96169400215154355</v>
      </c>
      <c r="F3" t="str">
        <f>SUBSTITUTE('Raw Data'!E2,".",",",1)</f>
        <v xml:space="preserve"> 0,68556898832323154</v>
      </c>
      <c r="G3" t="str">
        <f>SUBSTITUTE('Raw Data'!F2,".",",",1)</f>
        <v xml:space="preserve"> 0,47880044579504694</v>
      </c>
      <c r="H3" t="str">
        <f>SUBSTITUTE('Raw Data'!G2,".",",",1)</f>
        <v xml:space="preserve"> 0,38020071387292492</v>
      </c>
      <c r="I3" t="str">
        <f>SUBSTITUTE('Raw Data'!H2,".",",",1)</f>
        <v xml:space="preserve"> 0,26524779200555404</v>
      </c>
      <c r="J3" t="str">
        <f>SUBSTITUTE('Raw Data'!I2,".",",",1)</f>
        <v xml:space="preserve"> 0,23236174881458591</v>
      </c>
      <c r="K3" t="str">
        <f>SUBSTITUTE('Raw Data'!J2,".",",",1)</f>
        <v xml:space="preserve"> 0,18221585452555375</v>
      </c>
      <c r="L3" t="str">
        <f>SUBSTITUTE('Raw Data'!K2,".",",",1)</f>
        <v xml:space="preserve"> 0,18867492675780084</v>
      </c>
      <c r="M3" t="str">
        <f>SUBSTITUTE('Raw Data'!L2,".",",",1)</f>
        <v xml:space="preserve"> 0,18422825634478299</v>
      </c>
      <c r="N3" t="str">
        <f>SUBSTITUTE('Raw Data'!M2,".",",",1)</f>
        <v xml:space="preserve"> 0,1411112844944051</v>
      </c>
      <c r="O3" t="str">
        <f>SUBSTITUTE('Raw Data'!N2,".",",",1)</f>
        <v xml:space="preserve"> 0,14600789546967263</v>
      </c>
      <c r="P3" t="str">
        <f>SUBSTITUTE('Raw Data'!O2,".",",",1)</f>
        <v xml:space="preserve"> 0,18931771814821477</v>
      </c>
      <c r="Q3" t="str">
        <f>SUBSTITUTE('Raw Data'!P2,".",",",1)</f>
        <v xml:space="preserve"> 0,14227670431139233</v>
      </c>
      <c r="R3" t="str">
        <f>SUBSTITUTE('Raw Data'!Q2,".",",",1)</f>
        <v/>
      </c>
      <c r="S3" t="str">
        <f>SUBSTITUTE('Raw Data'!R2,".",",",1)</f>
        <v/>
      </c>
      <c r="T3" t="str">
        <f>SUBSTITUTE('Raw Data'!S2,".",",",1)</f>
        <v/>
      </c>
      <c r="U3" t="str">
        <f>SUBSTITUTE('Raw Data'!T2,".",",",1)</f>
        <v/>
      </c>
      <c r="V3" t="str">
        <f>SUBSTITUTE('Raw Data'!U2,".",",",1)</f>
        <v/>
      </c>
      <c r="W3" t="str">
        <f>SUBSTITUTE('Raw Data'!V2,".",",",1)</f>
        <v/>
      </c>
      <c r="X3" t="str">
        <f>SUBSTITUTE('Raw Data'!W2,".",",",1)</f>
        <v/>
      </c>
      <c r="Y3" t="str">
        <f>SUBSTITUTE('Raw Data'!X2,".",",",1)</f>
        <v/>
      </c>
      <c r="Z3" t="str">
        <f>SUBSTITUTE('Raw Data'!Y2,".",",",1)</f>
        <v/>
      </c>
      <c r="AA3" t="str">
        <f>SUBSTITUTE('Raw Data'!Z2,".",",",1)</f>
        <v/>
      </c>
      <c r="AB3" t="str">
        <f>SUBSTITUTE('Raw Data'!AA2,".",",",1)</f>
        <v/>
      </c>
      <c r="AC3" t="str">
        <f>SUBSTITUTE('Raw Data'!AB2,".",",",1)</f>
        <v/>
      </c>
      <c r="AD3" t="str">
        <f>SUBSTITUTE('Raw Data'!AC2,".",",",1)</f>
        <v/>
      </c>
      <c r="AE3" t="str">
        <f>SUBSTITUTE('Raw Data'!AD2,".",",",1)</f>
        <v/>
      </c>
      <c r="AF3" t="str">
        <f>SUBSTITUTE('Raw Data'!AE2,".",",",1)</f>
        <v/>
      </c>
      <c r="AG3" t="str">
        <f>SUBSTITUTE('Raw Data'!AF2,".",",",1)</f>
        <v/>
      </c>
      <c r="AH3" t="str">
        <f>SUBSTITUTE('Raw Data'!AG2,".",",",1)</f>
        <v/>
      </c>
      <c r="AI3" t="str">
        <f>SUBSTITUTE('Raw Data'!AH2,".",",",1)</f>
        <v/>
      </c>
      <c r="AJ3" t="str">
        <f>SUBSTITUTE('Raw Data'!AI2,".",",",1)</f>
        <v/>
      </c>
      <c r="AK3" t="str">
        <f>SUBSTITUTE('Raw Data'!AJ2,".",",",1)</f>
        <v/>
      </c>
      <c r="AL3" t="str">
        <f>SUBSTITUTE('Raw Data'!AK2,".",",",1)</f>
        <v/>
      </c>
    </row>
    <row r="4" spans="1:38" x14ac:dyDescent="0.2">
      <c r="A4">
        <v>2</v>
      </c>
      <c r="B4" t="str">
        <f>SUBSTITUTE('Raw Data'!A3,".",",",1)</f>
        <v xml:space="preserve"> 2,1765377521523068</v>
      </c>
      <c r="C4" t="str">
        <f>SUBSTITUTE('Raw Data'!B3,".",",",1)</f>
        <v xml:space="preserve"> 1,4071896076202584</v>
      </c>
      <c r="D4" t="str">
        <f>SUBSTITUTE('Raw Data'!C3,".",",",1)</f>
        <v xml:space="preserve"> 1,1817711591721338</v>
      </c>
      <c r="E4" t="str">
        <f>SUBSTITUTE('Raw Data'!D3,".",",",1)</f>
        <v xml:space="preserve"> 1,0104298591613772</v>
      </c>
      <c r="F4" t="str">
        <f>SUBSTITUTE('Raw Data'!E3,".",",",1)</f>
        <v xml:space="preserve"> 0,78112363815307351</v>
      </c>
      <c r="G4" t="str">
        <f>SUBSTITUTE('Raw Data'!F3,".",",",1)</f>
        <v xml:space="preserve"> 0,63860929012297674</v>
      </c>
      <c r="H4" t="str">
        <f>SUBSTITUTE('Raw Data'!G3,".",",",1)</f>
        <v xml:space="preserve"> 0,48584553599361574</v>
      </c>
      <c r="I4" t="str">
        <f>SUBSTITUTE('Raw Data'!H3,".",",",1)</f>
        <v xml:space="preserve"> 0,4353621602058444</v>
      </c>
      <c r="J4" t="str">
        <f>SUBSTITUTE('Raw Data'!I3,".",",",1)</f>
        <v xml:space="preserve"> 0,3911388218402802</v>
      </c>
      <c r="K4" t="str">
        <f>SUBSTITUTE('Raw Data'!J3,".",",",1)</f>
        <v xml:space="preserve"> 0,33032163977623297</v>
      </c>
      <c r="L4" t="str">
        <f>SUBSTITUTE('Raw Data'!K3,".",",",1)</f>
        <v xml:space="preserve"> 0,31005361676216442</v>
      </c>
      <c r="M4" t="str">
        <f>SUBSTITUTE('Raw Data'!L3,".",",",1)</f>
        <v xml:space="preserve"> 0,28982347249984619</v>
      </c>
      <c r="N4" t="str">
        <f>SUBSTITUTE('Raw Data'!M3,".",",",1)</f>
        <v xml:space="preserve"> 0,25676995515823786</v>
      </c>
      <c r="O4" t="str">
        <f>SUBSTITUTE('Raw Data'!N3,".",",",1)</f>
        <v xml:space="preserve"> 0,24195298552512778</v>
      </c>
      <c r="P4" t="str">
        <f>SUBSTITUTE('Raw Data'!O3,".",",",1)</f>
        <v xml:space="preserve"> 0,23212297260760606</v>
      </c>
      <c r="Q4" t="str">
        <f>SUBSTITUTE('Raw Data'!P3,".",",",1)</f>
        <v xml:space="preserve"> 0,25349080562591791</v>
      </c>
      <c r="R4" t="str">
        <f>SUBSTITUTE('Raw Data'!Q3,".",",",1)</f>
        <v/>
      </c>
      <c r="S4" t="str">
        <f>SUBSTITUTE('Raw Data'!R3,".",",",1)</f>
        <v/>
      </c>
      <c r="T4" t="str">
        <f>SUBSTITUTE('Raw Data'!S3,".",",",1)</f>
        <v/>
      </c>
      <c r="U4" t="str">
        <f>SUBSTITUTE('Raw Data'!T3,".",",",1)</f>
        <v/>
      </c>
      <c r="V4" t="str">
        <f>SUBSTITUTE('Raw Data'!U3,".",",",1)</f>
        <v/>
      </c>
      <c r="W4" t="str">
        <f>SUBSTITUTE('Raw Data'!V3,".",",",1)</f>
        <v/>
      </c>
      <c r="X4" t="str">
        <f>SUBSTITUTE('Raw Data'!W3,".",",",1)</f>
        <v/>
      </c>
      <c r="Y4" t="str">
        <f>SUBSTITUTE('Raw Data'!X3,".",",",1)</f>
        <v/>
      </c>
      <c r="Z4" t="str">
        <f>SUBSTITUTE('Raw Data'!Y3,".",",",1)</f>
        <v/>
      </c>
      <c r="AA4" t="str">
        <f>SUBSTITUTE('Raw Data'!Z3,".",",",1)</f>
        <v/>
      </c>
      <c r="AB4" t="str">
        <f>SUBSTITUTE('Raw Data'!AA3,".",",",1)</f>
        <v/>
      </c>
      <c r="AC4" t="str">
        <f>SUBSTITUTE('Raw Data'!AB3,".",",",1)</f>
        <v/>
      </c>
      <c r="AD4" t="str">
        <f>SUBSTITUTE('Raw Data'!AC3,".",",",1)</f>
        <v/>
      </c>
      <c r="AE4" t="str">
        <f>SUBSTITUTE('Raw Data'!AD3,".",",",1)</f>
        <v/>
      </c>
      <c r="AF4" t="str">
        <f>SUBSTITUTE('Raw Data'!AE3,".",",",1)</f>
        <v/>
      </c>
      <c r="AG4" t="str">
        <f>SUBSTITUTE('Raw Data'!AF3,".",",",1)</f>
        <v/>
      </c>
      <c r="AH4" t="str">
        <f>SUBSTITUTE('Raw Data'!AG3,".",",",1)</f>
        <v/>
      </c>
      <c r="AI4" t="str">
        <f>SUBSTITUTE('Raw Data'!AH3,".",",",1)</f>
        <v/>
      </c>
      <c r="AJ4" t="str">
        <f>SUBSTITUTE('Raw Data'!AI3,".",",",1)</f>
        <v/>
      </c>
      <c r="AK4" t="str">
        <f>SUBSTITUTE('Raw Data'!AJ3,".",",",1)</f>
        <v/>
      </c>
      <c r="AL4" t="str">
        <f>SUBSTITUTE('Raw Data'!AK3,".",",",1)</f>
        <v/>
      </c>
    </row>
    <row r="5" spans="1:38" x14ac:dyDescent="0.2">
      <c r="A5">
        <v>3</v>
      </c>
      <c r="B5" t="str">
        <f>SUBSTITUTE('Raw Data'!A4,".",",",1)</f>
        <v xml:space="preserve"> 2,2437019348138754</v>
      </c>
      <c r="C5" t="str">
        <f>SUBSTITUTE('Raw Data'!B4,".",",",1)</f>
        <v xml:space="preserve"> 1,7793779373163752</v>
      </c>
      <c r="D5" t="str">
        <f>SUBSTITUTE('Raw Data'!C4,".",",",1)</f>
        <v xml:space="preserve"> 1,3779042959211383</v>
      </c>
      <c r="E5" t="str">
        <f>SUBSTITUTE('Raw Data'!D4,".",",",1)</f>
        <v xml:space="preserve"> 1,0677297115325197</v>
      </c>
      <c r="F5" t="str">
        <f>SUBSTITUTE('Raw Data'!E4,".",",",1)</f>
        <v xml:space="preserve"> 0,84332096576693716</v>
      </c>
      <c r="G5" t="str">
        <f>SUBSTITUTE('Raw Data'!F4,".",",",1)</f>
        <v xml:space="preserve"> 0,65117704868320514</v>
      </c>
      <c r="H5" t="str">
        <f>SUBSTITUTE('Raw Data'!G4,".",",",1)</f>
        <v xml:space="preserve"> 0,51874411106113982</v>
      </c>
      <c r="I5" t="str">
        <f>SUBSTITUTE('Raw Data'!H4,".",",",1)</f>
        <v xml:space="preserve"> 0,35331216454507569</v>
      </c>
      <c r="J5" t="str">
        <f>SUBSTITUTE('Raw Data'!I4,".",",",1)</f>
        <v xml:space="preserve"> 0,35308498144148986</v>
      </c>
      <c r="K5" t="str">
        <f>SUBSTITUTE('Raw Data'!J4,".",",",1)</f>
        <v xml:space="preserve"> 0,21235485374928675</v>
      </c>
      <c r="L5" t="str">
        <f>SUBSTITUTE('Raw Data'!K4,".",",",1)</f>
        <v xml:space="preserve"> 0,16760772466660157</v>
      </c>
      <c r="M5" t="str">
        <f>SUBSTITUTE('Raw Data'!L4,".",",",1)</f>
        <v xml:space="preserve"> 0,13623416423798396</v>
      </c>
      <c r="N5" t="str">
        <f>SUBSTITUTE('Raw Data'!M4,".",",",1)</f>
        <v xml:space="preserve"> 0,15432503819466226</v>
      </c>
      <c r="O5" t="str">
        <f>SUBSTITUTE('Raw Data'!N4,".",",",1)</f>
        <v xml:space="preserve"> 0,19440837204455952</v>
      </c>
      <c r="P5" t="str">
        <f>SUBSTITUTE('Raw Data'!O4,".",",",1)</f>
        <v xml:space="preserve"> 0,23838779330251367</v>
      </c>
      <c r="Q5" t="str">
        <f>SUBSTITUTE('Raw Data'!P4,".",",",1)</f>
        <v xml:space="preserve"> 0,19410607218741918</v>
      </c>
      <c r="R5" t="str">
        <f>SUBSTITUTE('Raw Data'!Q4,".",",",1)</f>
        <v/>
      </c>
      <c r="S5" t="str">
        <f>SUBSTITUTE('Raw Data'!R4,".",",",1)</f>
        <v/>
      </c>
      <c r="T5" t="str">
        <f>SUBSTITUTE('Raw Data'!S4,".",",",1)</f>
        <v/>
      </c>
      <c r="U5" t="str">
        <f>SUBSTITUTE('Raw Data'!T4,".",",",1)</f>
        <v/>
      </c>
      <c r="V5" t="str">
        <f>SUBSTITUTE('Raw Data'!U4,".",",",1)</f>
        <v/>
      </c>
      <c r="W5" t="str">
        <f>SUBSTITUTE('Raw Data'!V4,".",",",1)</f>
        <v/>
      </c>
      <c r="X5" t="str">
        <f>SUBSTITUTE('Raw Data'!W4,".",",",1)</f>
        <v/>
      </c>
      <c r="Y5" t="str">
        <f>SUBSTITUTE('Raw Data'!X4,".",",",1)</f>
        <v/>
      </c>
      <c r="Z5" t="str">
        <f>SUBSTITUTE('Raw Data'!Y4,".",",",1)</f>
        <v/>
      </c>
      <c r="AA5" t="str">
        <f>SUBSTITUTE('Raw Data'!Z4,".",",",1)</f>
        <v/>
      </c>
      <c r="AB5" t="str">
        <f>SUBSTITUTE('Raw Data'!AA4,".",",",1)</f>
        <v/>
      </c>
      <c r="AC5" t="str">
        <f>SUBSTITUTE('Raw Data'!AB4,".",",",1)</f>
        <v/>
      </c>
      <c r="AD5" t="str">
        <f>SUBSTITUTE('Raw Data'!AC4,".",",",1)</f>
        <v/>
      </c>
      <c r="AE5" t="str">
        <f>SUBSTITUTE('Raw Data'!AD4,".",",",1)</f>
        <v/>
      </c>
      <c r="AF5" t="str">
        <f>SUBSTITUTE('Raw Data'!AE4,".",",",1)</f>
        <v/>
      </c>
      <c r="AG5" t="str">
        <f>SUBSTITUTE('Raw Data'!AF4,".",",",1)</f>
        <v/>
      </c>
      <c r="AH5" t="str">
        <f>SUBSTITUTE('Raw Data'!AG4,".",",",1)</f>
        <v/>
      </c>
      <c r="AI5" t="str">
        <f>SUBSTITUTE('Raw Data'!AH4,".",",",1)</f>
        <v/>
      </c>
      <c r="AJ5" t="str">
        <f>SUBSTITUTE('Raw Data'!AI4,".",",",1)</f>
        <v/>
      </c>
      <c r="AK5" t="str">
        <f>SUBSTITUTE('Raw Data'!AJ4,".",",",1)</f>
        <v/>
      </c>
      <c r="AL5" t="str">
        <f>SUBSTITUTE('Raw Data'!AK4,".",",",1)</f>
        <v/>
      </c>
    </row>
    <row r="6" spans="1:38" x14ac:dyDescent="0.2">
      <c r="A6">
        <v>4</v>
      </c>
      <c r="B6" t="str">
        <f>SUBSTITUTE('Raw Data'!A5,".",",",1)</f>
        <v xml:space="preserve"> 2,2454111576076512</v>
      </c>
      <c r="C6" t="str">
        <f>SUBSTITUTE('Raw Data'!B5,".",",",1)</f>
        <v xml:space="preserve"> 0,71631777286532139</v>
      </c>
      <c r="D6" t="str">
        <f>SUBSTITUTE('Raw Data'!C5,".",",",1)</f>
        <v xml:space="preserve"> 0,58886069059375035</v>
      </c>
      <c r="E6" t="str">
        <f>SUBSTITUTE('Raw Data'!D5,".",",",1)</f>
        <v xml:space="preserve"> 0,17758049070834891</v>
      </c>
      <c r="F6" t="str">
        <f>SUBSTITUTE('Raw Data'!E5,".",",",1)</f>
        <v xml:space="preserve"> 0,28839766979218734</v>
      </c>
      <c r="G6" t="str">
        <f>SUBSTITUTE('Raw Data'!F5,".",",",1)</f>
        <v xml:space="preserve"> 0,22477917373180978</v>
      </c>
      <c r="H6" t="str">
        <f>SUBSTITUTE('Raw Data'!G5,".",",",1)</f>
        <v xml:space="preserve"> 0,20680586993693678</v>
      </c>
      <c r="I6" t="str">
        <f>SUBSTITUTE('Raw Data'!H5,".",",",1)</f>
        <v/>
      </c>
      <c r="J6" t="str">
        <f>SUBSTITUTE('Raw Data'!I5,".",",",1)</f>
        <v/>
      </c>
      <c r="K6" t="str">
        <f>SUBSTITUTE('Raw Data'!J5,".",",",1)</f>
        <v/>
      </c>
      <c r="L6" t="str">
        <f>SUBSTITUTE('Raw Data'!K5,".",",",1)</f>
        <v/>
      </c>
      <c r="M6" t="str">
        <f>SUBSTITUTE('Raw Data'!L5,".",",",1)</f>
        <v/>
      </c>
      <c r="N6" t="str">
        <f>SUBSTITUTE('Raw Data'!M5,".",",",1)</f>
        <v/>
      </c>
      <c r="O6" t="str">
        <f>SUBSTITUTE('Raw Data'!N5,".",",",1)</f>
        <v/>
      </c>
      <c r="P6" t="str">
        <f>SUBSTITUTE('Raw Data'!O5,".",",",1)</f>
        <v/>
      </c>
      <c r="Q6" t="str">
        <f>SUBSTITUTE('Raw Data'!P5,".",",",1)</f>
        <v/>
      </c>
      <c r="R6" t="str">
        <f>SUBSTITUTE('Raw Data'!Q5,".",",",1)</f>
        <v/>
      </c>
      <c r="S6" t="str">
        <f>SUBSTITUTE('Raw Data'!R5,".",",",1)</f>
        <v/>
      </c>
      <c r="T6" t="str">
        <f>SUBSTITUTE('Raw Data'!S5,".",",",1)</f>
        <v/>
      </c>
      <c r="U6" t="str">
        <f>SUBSTITUTE('Raw Data'!T5,".",",",1)</f>
        <v/>
      </c>
      <c r="V6" t="str">
        <f>SUBSTITUTE('Raw Data'!U5,".",",",1)</f>
        <v/>
      </c>
      <c r="W6" t="str">
        <f>SUBSTITUTE('Raw Data'!V5,".",",",1)</f>
        <v/>
      </c>
      <c r="X6" t="str">
        <f>SUBSTITUTE('Raw Data'!W5,".",",",1)</f>
        <v/>
      </c>
      <c r="Y6" t="str">
        <f>SUBSTITUTE('Raw Data'!X5,".",",",1)</f>
        <v/>
      </c>
      <c r="Z6" t="str">
        <f>SUBSTITUTE('Raw Data'!Y5,".",",",1)</f>
        <v/>
      </c>
      <c r="AA6" t="str">
        <f>SUBSTITUTE('Raw Data'!Z5,".",",",1)</f>
        <v/>
      </c>
      <c r="AB6" t="str">
        <f>SUBSTITUTE('Raw Data'!AA5,".",",",1)</f>
        <v/>
      </c>
      <c r="AC6" t="str">
        <f>SUBSTITUTE('Raw Data'!AB5,".",",",1)</f>
        <v/>
      </c>
      <c r="AD6" t="str">
        <f>SUBSTITUTE('Raw Data'!AC5,".",",",1)</f>
        <v/>
      </c>
      <c r="AE6" t="str">
        <f>SUBSTITUTE('Raw Data'!AD5,".",",",1)</f>
        <v/>
      </c>
      <c r="AF6" t="str">
        <f>SUBSTITUTE('Raw Data'!AE5,".",",",1)</f>
        <v/>
      </c>
      <c r="AG6" t="str">
        <f>SUBSTITUTE('Raw Data'!AF5,".",",",1)</f>
        <v/>
      </c>
      <c r="AH6" t="str">
        <f>SUBSTITUTE('Raw Data'!AG5,".",",",1)</f>
        <v/>
      </c>
      <c r="AI6" t="str">
        <f>SUBSTITUTE('Raw Data'!AH5,".",",",1)</f>
        <v/>
      </c>
      <c r="AJ6" t="str">
        <f>SUBSTITUTE('Raw Data'!AI5,".",",",1)</f>
        <v/>
      </c>
      <c r="AK6" t="str">
        <f>SUBSTITUTE('Raw Data'!AJ5,".",",",1)</f>
        <v/>
      </c>
      <c r="AL6" t="str">
        <f>SUBSTITUTE('Raw Data'!AK5,".",",",1)</f>
        <v/>
      </c>
    </row>
    <row r="7" spans="1:38" x14ac:dyDescent="0.2">
      <c r="A7">
        <v>5</v>
      </c>
      <c r="B7" t="str">
        <f>SUBSTITUTE('Raw Data'!A6,".",",",1)</f>
        <v xml:space="preserve"> 2,2782659530621214</v>
      </c>
      <c r="C7" t="str">
        <f>SUBSTITUTE('Raw Data'!B6,".",",",1)</f>
        <v xml:space="preserve"> 0,94895482063291803</v>
      </c>
      <c r="D7" t="str">
        <f>SUBSTITUTE('Raw Data'!C6,".",",",1)</f>
        <v xml:space="preserve"> 0,26159015297890187</v>
      </c>
      <c r="E7" t="str">
        <f>SUBSTITUTE('Raw Data'!D6,".",",",1)</f>
        <v xml:space="preserve"> -0,03392036259174748</v>
      </c>
      <c r="F7" t="str">
        <f>SUBSTITUTE('Raw Data'!E6,".",",",1)</f>
        <v xml:space="preserve"> -0,098184742033482209</v>
      </c>
      <c r="G7" t="str">
        <f>SUBSTITUTE('Raw Data'!F6,".",",",1)</f>
        <v xml:space="preserve"> -0,10601225495338007</v>
      </c>
      <c r="H7" t="str">
        <f>SUBSTITUTE('Raw Data'!G6,".",",",1)</f>
        <v xml:space="preserve"> -0,10660687088966593</v>
      </c>
      <c r="I7" t="str">
        <f>SUBSTITUTE('Raw Data'!H6,".",",",1)</f>
        <v/>
      </c>
      <c r="J7" t="str">
        <f>SUBSTITUTE('Raw Data'!I6,".",",",1)</f>
        <v/>
      </c>
      <c r="K7" t="str">
        <f>SUBSTITUTE('Raw Data'!J6,".",",",1)</f>
        <v/>
      </c>
      <c r="L7" t="str">
        <f>SUBSTITUTE('Raw Data'!K6,".",",",1)</f>
        <v/>
      </c>
      <c r="M7" t="str">
        <f>SUBSTITUTE('Raw Data'!L6,".",",",1)</f>
        <v/>
      </c>
      <c r="N7" t="str">
        <f>SUBSTITUTE('Raw Data'!M6,".",",",1)</f>
        <v/>
      </c>
      <c r="O7" t="str">
        <f>SUBSTITUTE('Raw Data'!N6,".",",",1)</f>
        <v/>
      </c>
      <c r="P7" t="str">
        <f>SUBSTITUTE('Raw Data'!O6,".",",",1)</f>
        <v/>
      </c>
      <c r="Q7" t="str">
        <f>SUBSTITUTE('Raw Data'!P6,".",",",1)</f>
        <v/>
      </c>
      <c r="R7" t="str">
        <f>SUBSTITUTE('Raw Data'!Q6,".",",",1)</f>
        <v/>
      </c>
      <c r="S7" t="str">
        <f>SUBSTITUTE('Raw Data'!R6,".",",",1)</f>
        <v/>
      </c>
      <c r="T7" t="str">
        <f>SUBSTITUTE('Raw Data'!S6,".",",",1)</f>
        <v/>
      </c>
      <c r="U7" t="str">
        <f>SUBSTITUTE('Raw Data'!T6,".",",",1)</f>
        <v/>
      </c>
      <c r="V7" t="str">
        <f>SUBSTITUTE('Raw Data'!U6,".",",",1)</f>
        <v/>
      </c>
      <c r="W7" t="str">
        <f>SUBSTITUTE('Raw Data'!V6,".",",",1)</f>
        <v/>
      </c>
      <c r="X7" t="str">
        <f>SUBSTITUTE('Raw Data'!W6,".",",",1)</f>
        <v/>
      </c>
      <c r="Y7" t="str">
        <f>SUBSTITUTE('Raw Data'!X6,".",",",1)</f>
        <v/>
      </c>
      <c r="Z7" t="str">
        <f>SUBSTITUTE('Raw Data'!Y6,".",",",1)</f>
        <v/>
      </c>
      <c r="AA7" t="str">
        <f>SUBSTITUTE('Raw Data'!Z6,".",",",1)</f>
        <v/>
      </c>
      <c r="AB7" t="str">
        <f>SUBSTITUTE('Raw Data'!AA6,".",",",1)</f>
        <v/>
      </c>
      <c r="AC7" t="str">
        <f>SUBSTITUTE('Raw Data'!AB6,".",",",1)</f>
        <v/>
      </c>
      <c r="AD7" t="str">
        <f>SUBSTITUTE('Raw Data'!AC6,".",",",1)</f>
        <v/>
      </c>
      <c r="AE7" t="str">
        <f>SUBSTITUTE('Raw Data'!AD6,".",",",1)</f>
        <v/>
      </c>
      <c r="AF7" t="str">
        <f>SUBSTITUTE('Raw Data'!AE6,".",",",1)</f>
        <v/>
      </c>
      <c r="AG7" t="str">
        <f>SUBSTITUTE('Raw Data'!AF6,".",",",1)</f>
        <v/>
      </c>
      <c r="AH7" t="str">
        <f>SUBSTITUTE('Raw Data'!AG6,".",",",1)</f>
        <v/>
      </c>
      <c r="AI7" t="str">
        <f>SUBSTITUTE('Raw Data'!AH6,".",",",1)</f>
        <v/>
      </c>
      <c r="AJ7" t="str">
        <f>SUBSTITUTE('Raw Data'!AI6,".",",",1)</f>
        <v/>
      </c>
      <c r="AK7" t="str">
        <f>SUBSTITUTE('Raw Data'!AJ6,".",",",1)</f>
        <v/>
      </c>
      <c r="AL7" t="str">
        <f>SUBSTITUTE('Raw Data'!AK6,".",",",1)</f>
        <v/>
      </c>
    </row>
    <row r="8" spans="1:38" x14ac:dyDescent="0.2">
      <c r="A8">
        <v>6</v>
      </c>
      <c r="B8" t="str">
        <f>SUBSTITUTE('Raw Data'!A7,".",",",1)</f>
        <v xml:space="preserve"> 2,2052342891698822</v>
      </c>
      <c r="C8" t="str">
        <f>SUBSTITUTE('Raw Data'!B7,".",",",1)</f>
        <v xml:space="preserve"> 0,98003554344180199</v>
      </c>
      <c r="D8" t="str">
        <f>SUBSTITUTE('Raw Data'!C7,".",",",1)</f>
        <v xml:space="preserve"> 0,31726062297820318</v>
      </c>
      <c r="E8" t="str">
        <f>SUBSTITUTE('Raw Data'!D7,".",",",1)</f>
        <v xml:space="preserve"> -0,0025573812890779804</v>
      </c>
      <c r="F8" t="str">
        <f>SUBSTITUTE('Raw Data'!E7,".",",",1)</f>
        <v xml:space="preserve"> -0,092023380100728344</v>
      </c>
      <c r="G8" t="str">
        <f>SUBSTITUTE('Raw Data'!F7,".",",",1)</f>
        <v xml:space="preserve"> -0,10359462350608289</v>
      </c>
      <c r="H8" t="str">
        <f>SUBSTITUTE('Raw Data'!G7,".",",",1)</f>
        <v xml:space="preserve"> -0,10455290228128043</v>
      </c>
      <c r="I8" t="str">
        <f>SUBSTITUTE('Raw Data'!H7,".",",",1)</f>
        <v/>
      </c>
      <c r="J8" t="str">
        <f>SUBSTITUTE('Raw Data'!I7,".",",",1)</f>
        <v/>
      </c>
      <c r="K8" t="str">
        <f>SUBSTITUTE('Raw Data'!J7,".",",",1)</f>
        <v/>
      </c>
      <c r="L8" t="str">
        <f>SUBSTITUTE('Raw Data'!K7,".",",",1)</f>
        <v/>
      </c>
      <c r="M8" t="str">
        <f>SUBSTITUTE('Raw Data'!L7,".",",",1)</f>
        <v/>
      </c>
      <c r="N8" t="str">
        <f>SUBSTITUTE('Raw Data'!M7,".",",",1)</f>
        <v/>
      </c>
      <c r="O8" t="str">
        <f>SUBSTITUTE('Raw Data'!N7,".",",",1)</f>
        <v/>
      </c>
      <c r="P8" t="str">
        <f>SUBSTITUTE('Raw Data'!O7,".",",",1)</f>
        <v/>
      </c>
      <c r="Q8" t="str">
        <f>SUBSTITUTE('Raw Data'!P7,".",",",1)</f>
        <v/>
      </c>
      <c r="R8" t="str">
        <f>SUBSTITUTE('Raw Data'!Q7,".",",",1)</f>
        <v/>
      </c>
      <c r="S8" t="str">
        <f>SUBSTITUTE('Raw Data'!R7,".",",",1)</f>
        <v/>
      </c>
      <c r="T8" t="str">
        <f>SUBSTITUTE('Raw Data'!S7,".",",",1)</f>
        <v/>
      </c>
      <c r="U8" t="str">
        <f>SUBSTITUTE('Raw Data'!T7,".",",",1)</f>
        <v/>
      </c>
      <c r="V8" t="str">
        <f>SUBSTITUTE('Raw Data'!U7,".",",",1)</f>
        <v/>
      </c>
      <c r="W8" t="str">
        <f>SUBSTITUTE('Raw Data'!V7,".",",",1)</f>
        <v/>
      </c>
      <c r="X8" t="str">
        <f>SUBSTITUTE('Raw Data'!W7,".",",",1)</f>
        <v/>
      </c>
      <c r="Y8" t="str">
        <f>SUBSTITUTE('Raw Data'!X7,".",",",1)</f>
        <v/>
      </c>
      <c r="Z8" t="str">
        <f>SUBSTITUTE('Raw Data'!Y7,".",",",1)</f>
        <v/>
      </c>
      <c r="AA8" t="str">
        <f>SUBSTITUTE('Raw Data'!Z7,".",",",1)</f>
        <v/>
      </c>
      <c r="AB8" t="str">
        <f>SUBSTITUTE('Raw Data'!AA7,".",",",1)</f>
        <v/>
      </c>
      <c r="AC8" t="str">
        <f>SUBSTITUTE('Raw Data'!AB7,".",",",1)</f>
        <v/>
      </c>
      <c r="AD8" t="str">
        <f>SUBSTITUTE('Raw Data'!AC7,".",",",1)</f>
        <v/>
      </c>
      <c r="AE8" t="str">
        <f>SUBSTITUTE('Raw Data'!AD7,".",",",1)</f>
        <v/>
      </c>
      <c r="AF8" t="str">
        <f>SUBSTITUTE('Raw Data'!AE7,".",",",1)</f>
        <v/>
      </c>
      <c r="AG8" t="str">
        <f>SUBSTITUTE('Raw Data'!AF7,".",",",1)</f>
        <v/>
      </c>
      <c r="AH8" t="str">
        <f>SUBSTITUTE('Raw Data'!AG7,".",",",1)</f>
        <v/>
      </c>
      <c r="AI8" t="str">
        <f>SUBSTITUTE('Raw Data'!AH7,".",",",1)</f>
        <v/>
      </c>
      <c r="AJ8" t="str">
        <f>SUBSTITUTE('Raw Data'!AI7,".",",",1)</f>
        <v/>
      </c>
      <c r="AK8" t="str">
        <f>SUBSTITUTE('Raw Data'!AJ7,".",",",1)</f>
        <v/>
      </c>
      <c r="AL8" t="str">
        <f>SUBSTITUTE('Raw Data'!AK7,".",",",1)</f>
        <v/>
      </c>
    </row>
    <row r="9" spans="1:38" x14ac:dyDescent="0.2">
      <c r="A9">
        <v>7</v>
      </c>
      <c r="B9" t="str">
        <f>SUBSTITUTE('Raw Data'!A8,".",",",1)</f>
        <v xml:space="preserve"> 2,1728904247293022</v>
      </c>
      <c r="C9" t="str">
        <f>SUBSTITUTE('Raw Data'!B8,".",",",1)</f>
        <v xml:space="preserve"> 1,9177500009543886</v>
      </c>
      <c r="D9" t="str">
        <f>SUBSTITUTE('Raw Data'!C8,".",",",1)</f>
        <v xml:space="preserve"> 1,659571886062668</v>
      </c>
      <c r="E9" t="str">
        <f>SUBSTITUTE('Raw Data'!D8,".",",",1)</f>
        <v xml:space="preserve"> 1,3804821968078751</v>
      </c>
      <c r="F9" t="str">
        <f>SUBSTITUTE('Raw Data'!E8,".",",",1)</f>
        <v xml:space="preserve"> 1,1530164480210068</v>
      </c>
      <c r="G9" t="str">
        <f>SUBSTITUTE('Raw Data'!F8,".",",",1)</f>
        <v xml:space="preserve"> 0,95831668376917289</v>
      </c>
      <c r="H9" t="str">
        <f>SUBSTITUTE('Raw Data'!G8,".",",",1)</f>
        <v xml:space="preserve"> 0,77612066268919089</v>
      </c>
      <c r="I9" t="str">
        <f>SUBSTITUTE('Raw Data'!H8,".",",",1)</f>
        <v xml:space="preserve"> 0,63299816846850943</v>
      </c>
      <c r="J9" t="str">
        <f>SUBSTITUTE('Raw Data'!I8,".",",",1)</f>
        <v xml:space="preserve"> 0,50649207830430909</v>
      </c>
      <c r="K9" t="str">
        <f>SUBSTITUTE('Raw Data'!J8,".",",",1)</f>
        <v xml:space="preserve"> 0,40043011307717197</v>
      </c>
      <c r="L9" t="str">
        <f>SUBSTITUTE('Raw Data'!K8,".",",",1)</f>
        <v xml:space="preserve"> 0,3178452253341793</v>
      </c>
      <c r="M9" t="str">
        <f>SUBSTITUTE('Raw Data'!L8,".",",",1)</f>
        <v xml:space="preserve"> 0,24612711369991375</v>
      </c>
      <c r="N9" t="str">
        <f>SUBSTITUTE('Raw Data'!M8,".",",",1)</f>
        <v xml:space="preserve"> 0,18221852183342266</v>
      </c>
      <c r="O9" t="str">
        <f>SUBSTITUTE('Raw Data'!N8,".",",",1)</f>
        <v xml:space="preserve"> 0,12373873591423717</v>
      </c>
      <c r="P9" t="str">
        <f>SUBSTITUTE('Raw Data'!O8,".",",",1)</f>
        <v xml:space="preserve"> 0,076465532183650903</v>
      </c>
      <c r="Q9" t="str">
        <f>SUBSTITUTE('Raw Data'!P8,".",",",1)</f>
        <v xml:space="preserve"> 0,038530834019172629</v>
      </c>
      <c r="R9" t="str">
        <f>SUBSTITUTE('Raw Data'!Q8,".",",",1)</f>
        <v xml:space="preserve"> 0,0066608237102714256</v>
      </c>
      <c r="S9" t="str">
        <f>SUBSTITUTE('Raw Data'!R8,".",",",1)</f>
        <v xml:space="preserve"> -0,014383964240535332</v>
      </c>
      <c r="T9" t="str">
        <f>SUBSTITUTE('Raw Data'!S8,".",",",1)</f>
        <v xml:space="preserve"> -0,033308934420359884</v>
      </c>
      <c r="U9" t="str">
        <f>SUBSTITUTE('Raw Data'!T8,".",",",1)</f>
        <v xml:space="preserve"> -0,081474840641019064</v>
      </c>
      <c r="V9" t="str">
        <f>SUBSTITUTE('Raw Data'!U8,".",",",1)</f>
        <v xml:space="preserve"> -0,071097970008847725</v>
      </c>
      <c r="W9" t="str">
        <f>SUBSTITUTE('Raw Data'!V8,".",",",1)</f>
        <v xml:space="preserve"> -0,075116813182836695</v>
      </c>
      <c r="X9" t="str">
        <f>SUBSTITUTE('Raw Data'!W8,".",",",1)</f>
        <v/>
      </c>
      <c r="Y9" t="str">
        <f>SUBSTITUTE('Raw Data'!X8,".",",",1)</f>
        <v/>
      </c>
      <c r="Z9" t="str">
        <f>SUBSTITUTE('Raw Data'!Y8,".",",",1)</f>
        <v/>
      </c>
      <c r="AA9" t="str">
        <f>SUBSTITUTE('Raw Data'!Z8,".",",",1)</f>
        <v/>
      </c>
      <c r="AB9" t="str">
        <f>SUBSTITUTE('Raw Data'!AA8,".",",",1)</f>
        <v/>
      </c>
      <c r="AC9" t="str">
        <f>SUBSTITUTE('Raw Data'!AB8,".",",",1)</f>
        <v/>
      </c>
      <c r="AD9" t="str">
        <f>SUBSTITUTE('Raw Data'!AC8,".",",",1)</f>
        <v/>
      </c>
      <c r="AE9" t="str">
        <f>SUBSTITUTE('Raw Data'!AD8,".",",",1)</f>
        <v/>
      </c>
      <c r="AF9" t="str">
        <f>SUBSTITUTE('Raw Data'!AE8,".",",",1)</f>
        <v/>
      </c>
      <c r="AG9" t="str">
        <f>SUBSTITUTE('Raw Data'!AF8,".",",",1)</f>
        <v/>
      </c>
      <c r="AH9" t="str">
        <f>SUBSTITUTE('Raw Data'!AG8,".",",",1)</f>
        <v/>
      </c>
      <c r="AI9" t="str">
        <f>SUBSTITUTE('Raw Data'!AH8,".",",",1)</f>
        <v/>
      </c>
      <c r="AJ9" t="str">
        <f>SUBSTITUTE('Raw Data'!AI8,".",",",1)</f>
        <v/>
      </c>
      <c r="AK9" t="str">
        <f>SUBSTITUTE('Raw Data'!AJ8,".",",",1)</f>
        <v/>
      </c>
    </row>
    <row r="10" spans="1:38" x14ac:dyDescent="0.2">
      <c r="A10">
        <v>8</v>
      </c>
      <c r="B10" t="str">
        <f>SUBSTITUTE('Raw Data'!A9,".",",",1)</f>
        <v xml:space="preserve"> 2,1075212955504057</v>
      </c>
      <c r="C10" t="str">
        <f>SUBSTITUTE('Raw Data'!B9,".",",",1)</f>
        <v xml:space="preserve"> 1,9647595882431625</v>
      </c>
      <c r="D10" t="str">
        <f>SUBSTITUTE('Raw Data'!C9,".",",",1)</f>
        <v xml:space="preserve"> 1,8253011703493156</v>
      </c>
      <c r="E10" t="str">
        <f>SUBSTITUTE('Raw Data'!D9,".",",",1)</f>
        <v xml:space="preserve"> 1,667325496674287</v>
      </c>
      <c r="F10" t="str">
        <f>SUBSTITUTE('Raw Data'!E9,".",",",1)</f>
        <v xml:space="preserve"> 1,5392053127289644</v>
      </c>
      <c r="G10" t="str">
        <f>SUBSTITUTE('Raw Data'!F9,".",",",1)</f>
        <v xml:space="preserve"> 1,3948786258701003</v>
      </c>
      <c r="H10" t="str">
        <f>SUBSTITUTE('Raw Data'!G9,".",",",1)</f>
        <v xml:space="preserve"> 1,2604764699935644</v>
      </c>
      <c r="I10" t="str">
        <f>SUBSTITUTE('Raw Data'!H9,".",",",1)</f>
        <v xml:space="preserve"> 1,1950225830078656</v>
      </c>
      <c r="J10" t="str">
        <f>SUBSTITUTE('Raw Data'!I9,".",",",1)</f>
        <v xml:space="preserve"> 1,0636000633240685</v>
      </c>
      <c r="K10" t="str">
        <f>SUBSTITUTE('Raw Data'!J9,".",",",1)</f>
        <v xml:space="preserve"> 0,91290920972829026</v>
      </c>
      <c r="L10" t="str">
        <f>SUBSTITUTE('Raw Data'!K9,".",",",1)</f>
        <v xml:space="preserve"> 0,84989672899247237</v>
      </c>
      <c r="M10" t="str">
        <f>SUBSTITUTE('Raw Data'!L9,".",",",1)</f>
        <v xml:space="preserve"> 0,73287844657901857</v>
      </c>
      <c r="N10" t="str">
        <f>SUBSTITUTE('Raw Data'!M9,".",",",1)</f>
        <v xml:space="preserve"> 0,62704718112941327</v>
      </c>
      <c r="O10" t="str">
        <f>SUBSTITUTE('Raw Data'!N9,".",",",1)</f>
        <v xml:space="preserve"> 0,60827481746675438</v>
      </c>
      <c r="P10" t="str">
        <f>SUBSTITUTE('Raw Data'!O9,".",",",1)</f>
        <v xml:space="preserve"> 0,47915878891945723</v>
      </c>
      <c r="Q10" t="str">
        <f>SUBSTITUTE('Raw Data'!P9,".",",",1)</f>
        <v xml:space="preserve"> 0,45638766884800941</v>
      </c>
      <c r="R10" t="str">
        <f>SUBSTITUTE('Raw Data'!Q9,".",",",1)</f>
        <v xml:space="preserve"> 0,42024642229080728</v>
      </c>
      <c r="S10" t="str">
        <f>SUBSTITUTE('Raw Data'!R9,".",",",1)</f>
        <v xml:space="preserve"> 0,37233045697213624</v>
      </c>
      <c r="T10" t="str">
        <f>SUBSTITUTE('Raw Data'!S9,".",",",1)</f>
        <v xml:space="preserve"> 0,34352117776871721</v>
      </c>
      <c r="U10" t="str">
        <f>SUBSTITUTE('Raw Data'!T9,".",",",1)</f>
        <v xml:space="preserve"> 0,27277562022213275</v>
      </c>
      <c r="V10" t="str">
        <f>SUBSTITUTE('Raw Data'!U9,".",",",1)</f>
        <v xml:space="preserve"> 0,26682415604592136</v>
      </c>
      <c r="W10" t="str">
        <f>SUBSTITUTE('Raw Data'!V9,".",",",1)</f>
        <v xml:space="preserve"> 0,20746137201787326</v>
      </c>
      <c r="X10" t="str">
        <f>SUBSTITUTE('Raw Data'!W9,".",",",1)</f>
        <v xml:space="preserve"> 0,17159830033780826</v>
      </c>
      <c r="Y10" t="str">
        <f>SUBSTITUTE('Raw Data'!X9,".",",",1)</f>
        <v xml:space="preserve"> 0,13840073347091561</v>
      </c>
      <c r="Z10" t="str">
        <f>SUBSTITUTE('Raw Data'!Y9,".",",",1)</f>
        <v xml:space="preserve"> 0,22911535203457659</v>
      </c>
      <c r="AA10" t="str">
        <f>SUBSTITUTE('Raw Data'!Z9,".",",",1)</f>
        <v xml:space="preserve"> 0,094367079436778203</v>
      </c>
      <c r="AB10" t="str">
        <f>SUBSTITUTE('Raw Data'!AA9,".",",",1)</f>
        <v xml:space="preserve"> 0,081288389861584945</v>
      </c>
      <c r="AC10" t="str">
        <f>SUBSTITUTE('Raw Data'!AB9,".",",",1)</f>
        <v xml:space="preserve"> 0,094854593276996024</v>
      </c>
      <c r="AD10" t="str">
        <f>SUBSTITUTE('Raw Data'!AC9,".",",",1)</f>
        <v xml:space="preserve"> 0,14539279043675982</v>
      </c>
      <c r="AE10" t="str">
        <f>SUBSTITUTE('Raw Data'!AD9,".",",",1)</f>
        <v xml:space="preserve"> 0,056427296251065115</v>
      </c>
      <c r="AF10" t="str">
        <f>SUBSTITUTE('Raw Data'!AE9,".",",",1)</f>
        <v xml:space="preserve"> 0,009795099496860759</v>
      </c>
      <c r="AG10" t="str">
        <f>SUBSTITUTE('Raw Data'!AF9,".",",",1)</f>
        <v xml:space="preserve"> 0,0097884945571445666</v>
      </c>
      <c r="AH10" t="str">
        <f>SUBSTITUTE('Raw Data'!AG9,".",",",1)</f>
        <v xml:space="preserve"> -0,011228237301112507</v>
      </c>
      <c r="AI10" t="str">
        <f>SUBSTITUTE('Raw Data'!AH9,".",",",1)</f>
        <v xml:space="preserve"> -0,00014736417507098829</v>
      </c>
      <c r="AJ10" t="str">
        <f>SUBSTITUTE('Raw Data'!AI9,".",",",1)</f>
        <v xml:space="preserve"> -0,0011446380522042729</v>
      </c>
      <c r="AK10" t="str">
        <f>SUBSTITUTE('Raw Data'!AJ9,".",",",1)</f>
        <v/>
      </c>
      <c r="AL10" t="str">
        <f>SUBSTITUTE('Raw Data'!AK9,".",",",1)</f>
        <v/>
      </c>
    </row>
    <row r="11" spans="1:38" x14ac:dyDescent="0.2">
      <c r="A11">
        <v>9</v>
      </c>
      <c r="B11" t="str">
        <f>SUBSTITUTE('Raw Data'!A10,".",",",1)</f>
        <v xml:space="preserve"> 2,0896070003515566</v>
      </c>
      <c r="C11" t="str">
        <f>SUBSTITUTE('Raw Data'!B10,".",",",1)</f>
        <v xml:space="preserve"> 2,0471529960635055</v>
      </c>
      <c r="D11" t="str">
        <f>SUBSTITUTE('Raw Data'!C10,".",",",1)</f>
        <v xml:space="preserve"> 1,9369165897378482</v>
      </c>
      <c r="E11" t="str">
        <f>SUBSTITUTE('Raw Data'!D10,".",",",1)</f>
        <v xml:space="preserve"> 1,8449827432636152</v>
      </c>
      <c r="F11" t="str">
        <f>SUBSTITUTE('Raw Data'!E10,".",",",1)</f>
        <v xml:space="preserve"> 1,7453632354732487</v>
      </c>
      <c r="G11" t="str">
        <f>SUBSTITUTE('Raw Data'!F10,".",",",1)</f>
        <v xml:space="preserve"> 1,6201390028001066</v>
      </c>
      <c r="H11" t="str">
        <f>SUBSTITUTE('Raw Data'!G10,".",",",1)</f>
        <v xml:space="preserve"> 1,5446794033047486</v>
      </c>
      <c r="I11" t="str">
        <f>SUBSTITUTE('Raw Data'!H10,".",",",1)</f>
        <v xml:space="preserve"> 1,4355231523514729</v>
      </c>
      <c r="J11" t="str">
        <f>SUBSTITUTE('Raw Data'!I10,".",",",1)</f>
        <v xml:space="preserve"> 1,3611948490142824</v>
      </c>
      <c r="K11" t="str">
        <f>SUBSTITUTE('Raw Data'!J10,".",",",1)</f>
        <v xml:space="preserve"> 1,2671834230421797</v>
      </c>
      <c r="L11" t="str">
        <f>SUBSTITUTE('Raw Data'!K10,".",",",1)</f>
        <v xml:space="preserve"> 1,1813350915908913</v>
      </c>
      <c r="M11" t="str">
        <f>SUBSTITUTE('Raw Data'!L10,".",",",1)</f>
        <v xml:space="preserve"> 1,0501211881638384</v>
      </c>
      <c r="N11" t="str">
        <f>SUBSTITUTE('Raw Data'!M10,".",",",1)</f>
        <v xml:space="preserve"> 1,0019496679307507</v>
      </c>
      <c r="O11" t="str">
        <f>SUBSTITUTE('Raw Data'!N10,".",",",1)</f>
        <v xml:space="preserve"> 0,93307352066049021</v>
      </c>
      <c r="P11" t="str">
        <f>SUBSTITUTE('Raw Data'!O10,".",",",1)</f>
        <v xml:space="preserve"> 0,84746164083483488</v>
      </c>
      <c r="Q11" t="str">
        <f>SUBSTITUTE('Raw Data'!P10,".",",",1)</f>
        <v xml:space="preserve"> 0,83629304170601237</v>
      </c>
      <c r="R11" t="str">
        <f>SUBSTITUTE('Raw Data'!Q10,".",",",1)</f>
        <v xml:space="preserve"> 0,79822129011155485</v>
      </c>
      <c r="S11" t="str">
        <f>SUBSTITUTE('Raw Data'!R10,".",",",1)</f>
        <v xml:space="preserve"> 0,75108790397645031</v>
      </c>
      <c r="T11" t="str">
        <f>SUBSTITUTE('Raw Data'!S10,".",",",1)</f>
        <v xml:space="preserve"> 0,73475229740147463</v>
      </c>
      <c r="U11" t="str">
        <f>SUBSTITUTE('Raw Data'!T10,".",",",1)</f>
        <v xml:space="preserve"> 0,7042758464813329</v>
      </c>
      <c r="V11" t="str">
        <f>SUBSTITUTE('Raw Data'!U10,".",",",1)</f>
        <v xml:space="preserve"> 0,6328507661819972</v>
      </c>
      <c r="W11" t="str">
        <f>SUBSTITUTE('Raw Data'!V10,".",",",1)</f>
        <v xml:space="preserve"> 0,56915885210036121</v>
      </c>
      <c r="X11" t="str">
        <f>SUBSTITUTE('Raw Data'!W10,".",",",1)</f>
        <v xml:space="preserve"> 0,54026621580126999</v>
      </c>
      <c r="Y11" t="str">
        <f>SUBSTITUTE('Raw Data'!X10,".",",",1)</f>
        <v xml:space="preserve"> 0,53044468164447278</v>
      </c>
      <c r="Z11" t="str">
        <f>SUBSTITUTE('Raw Data'!Y10,".",",",1)</f>
        <v xml:space="preserve"> 0,43988710641861689</v>
      </c>
      <c r="AA11" t="str">
        <f>SUBSTITUTE('Raw Data'!Z10,".",",",1)</f>
        <v xml:space="preserve"> 0,47260767221448202</v>
      </c>
      <c r="AB11" t="str">
        <f>SUBSTITUTE('Raw Data'!AA10,".",",",1)</f>
        <v xml:space="preserve"> 0,43385255336764922</v>
      </c>
      <c r="AC11" t="str">
        <f>SUBSTITUTE('Raw Data'!AB10,".",",",1)</f>
        <v xml:space="preserve"> 0,36896741390224713</v>
      </c>
      <c r="AD11" t="str">
        <f>SUBSTITUTE('Raw Data'!AC10,".",",",1)</f>
        <v xml:space="preserve"> 0,37190976738929388</v>
      </c>
      <c r="AE11" t="str">
        <f>SUBSTITUTE('Raw Data'!AD10,".",",",1)</f>
        <v xml:space="preserve"> 0,36721435189246593</v>
      </c>
      <c r="AF11" t="str">
        <f>SUBSTITUTE('Raw Data'!AE10,".",",",1)</f>
        <v xml:space="preserve"> 0,25119560956957332</v>
      </c>
      <c r="AG11" t="str">
        <f>SUBSTITUTE('Raw Data'!AF10,".",",",1)</f>
        <v xml:space="preserve"> 0,31433930993081521</v>
      </c>
      <c r="AH11" t="str">
        <f>SUBSTITUTE('Raw Data'!AG10,".",",",1)</f>
        <v xml:space="preserve"> 0,29737737774850131</v>
      </c>
      <c r="AI11" t="str">
        <f>SUBSTITUTE('Raw Data'!AH10,".",",",1)</f>
        <v xml:space="preserve"> 0,30140769481658297</v>
      </c>
      <c r="AJ11" t="str">
        <f>SUBSTITUTE('Raw Data'!AI10,".",",",1)</f>
        <v/>
      </c>
      <c r="AK11" t="str">
        <f>SUBSTITUTE('Raw Data'!AJ10,".",",",1)</f>
        <v/>
      </c>
      <c r="AL11" t="str">
        <f>SUBSTITUTE('Raw Data'!AK10,".",",",1)</f>
        <v/>
      </c>
    </row>
    <row r="12" spans="1:38" x14ac:dyDescent="0.2">
      <c r="A12">
        <v>10</v>
      </c>
      <c r="B12" t="str">
        <f>SUBSTITUTE('Raw Data'!A11,".",",",1)</f>
        <v xml:space="preserve"> 2,1178514957446768</v>
      </c>
      <c r="C12" t="str">
        <f>SUBSTITUTE('Raw Data'!B11,".",",",1)</f>
        <v xml:space="preserve"> 1,9216696023934581</v>
      </c>
      <c r="D12" t="str">
        <f>SUBSTITUTE('Raw Data'!C11,".",",",1)</f>
        <v xml:space="preserve"> 1,639379739761796</v>
      </c>
      <c r="E12" t="str">
        <f>SUBSTITUTE('Raw Data'!D11,".",",",1)</f>
        <v xml:space="preserve"> 1,4468418359753532</v>
      </c>
      <c r="F12" t="str">
        <f>SUBSTITUTE('Raw Data'!E11,".",",",1)</f>
        <v xml:space="preserve"> 1,2920509576796786</v>
      </c>
      <c r="G12" t="str">
        <f>SUBSTITUTE('Raw Data'!F11,".",",",1)</f>
        <v xml:space="preserve"> 1,1346123218535931</v>
      </c>
      <c r="H12" t="str">
        <f>SUBSTITUTE('Raw Data'!G11,".",",",1)</f>
        <v xml:space="preserve"> 0,95808446407320524</v>
      </c>
      <c r="I12" t="str">
        <f>SUBSTITUTE('Raw Data'!H11,".",",",1)</f>
        <v xml:space="preserve"> 0,93487238883971768</v>
      </c>
      <c r="J12" t="str">
        <f>SUBSTITUTE('Raw Data'!I11,".",",",1)</f>
        <v xml:space="preserve"> 0,8535656332969267</v>
      </c>
      <c r="K12" t="str">
        <f>SUBSTITUTE('Raw Data'!J11,".",",",1)</f>
        <v xml:space="preserve"> 0,81075108051297429</v>
      </c>
      <c r="L12" t="str">
        <f>SUBSTITUTE('Raw Data'!K11,".",",",1)</f>
        <v xml:space="preserve"> 0,78994959592818415</v>
      </c>
      <c r="M12" t="str">
        <f>SUBSTITUTE('Raw Data'!L11,".",",",1)</f>
        <v xml:space="preserve"> 0,69822758436202914</v>
      </c>
      <c r="N12" t="str">
        <f>SUBSTITUTE('Raw Data'!M11,".",",",1)</f>
        <v xml:space="preserve"> 0,67942267656333932</v>
      </c>
      <c r="O12" t="str">
        <f>SUBSTITUTE('Raw Data'!N11,".",",",1)</f>
        <v xml:space="preserve"> 0,59099805355073254</v>
      </c>
      <c r="P12" t="str">
        <f>SUBSTITUTE('Raw Data'!O11,".",",",1)</f>
        <v xml:space="preserve"> 0,55894643068312622</v>
      </c>
      <c r="Q12" t="str">
        <f>SUBSTITUTE('Raw Data'!P11,".",",",1)</f>
        <v xml:space="preserve"> 0,50222170352936135</v>
      </c>
      <c r="R12" t="str">
        <f>SUBSTITUTE('Raw Data'!Q11,".",",",1)</f>
        <v xml:space="preserve"> 0,5364125370979238</v>
      </c>
      <c r="S12" t="str">
        <f>SUBSTITUTE('Raw Data'!R11,".",",",1)</f>
        <v xml:space="preserve"> 0,47892326116560624</v>
      </c>
      <c r="T12" t="str">
        <f>SUBSTITUTE('Raw Data'!S11,".",",",1)</f>
        <v xml:space="preserve"> 0,45753157138824546</v>
      </c>
      <c r="U12" t="str">
        <f>SUBSTITUTE('Raw Data'!T11,".",",",1)</f>
        <v xml:space="preserve"> 0,44269374012947021</v>
      </c>
      <c r="V12" t="str">
        <f>SUBSTITUTE('Raw Data'!U11,".",",",1)</f>
        <v xml:space="preserve"> 0,46094828844068597</v>
      </c>
      <c r="W12" t="str">
        <f>SUBSTITUTE('Raw Data'!V11,".",",",1)</f>
        <v xml:space="preserve"> 0,4575406014919457</v>
      </c>
      <c r="X12" t="str">
        <f>SUBSTITUTE('Raw Data'!W11,".",",",1)</f>
        <v xml:space="preserve"> 0,37855389714242738</v>
      </c>
      <c r="Y12" t="str">
        <f>SUBSTITUTE('Raw Data'!X11,".",",",1)</f>
        <v xml:space="preserve"> 0,38645103573799694</v>
      </c>
      <c r="Z12" t="str">
        <f>SUBSTITUTE('Raw Data'!Y11,".",",",1)</f>
        <v xml:space="preserve"> 0,43103548884392862</v>
      </c>
      <c r="AA12" t="str">
        <f>SUBSTITUTE('Raw Data'!Z11,".",",",1)</f>
        <v xml:space="preserve"> 0,4163293242454526</v>
      </c>
      <c r="AB12" t="str">
        <f>SUBSTITUTE('Raw Data'!AA11,".",",",1)</f>
        <v xml:space="preserve"> 0,34333992004394476</v>
      </c>
      <c r="AC12" t="str">
        <f>SUBSTITUTE('Raw Data'!AB11,".",",",1)</f>
        <v xml:space="preserve"> 0,36031177639960771</v>
      </c>
      <c r="AD12" t="str">
        <f>SUBSTITUTE('Raw Data'!AC11,".",",",1)</f>
        <v xml:space="preserve"> 0,37512096762658476</v>
      </c>
      <c r="AE12" t="str">
        <f>SUBSTITUTE('Raw Data'!AD11,".",",",1)</f>
        <v xml:space="preserve"> 0,39297088980675499</v>
      </c>
      <c r="AF12" t="str">
        <f>SUBSTITUTE('Raw Data'!AE11,".",",",1)</f>
        <v xml:space="preserve"> 0,40563178062439015</v>
      </c>
      <c r="AG12" t="str">
        <f>SUBSTITUTE('Raw Data'!AF11,".",",",1)</f>
        <v xml:space="preserve"> 0,33431822061537664</v>
      </c>
      <c r="AH12" t="str">
        <f>SUBSTITUTE('Raw Data'!AG11,".",",",1)</f>
        <v xml:space="preserve"> 0,34346607327460982</v>
      </c>
      <c r="AI12" t="str">
        <f>SUBSTITUTE('Raw Data'!AH11,".",",",1)</f>
        <v xml:space="preserve"> 0,36822271347044933</v>
      </c>
      <c r="AJ12" t="str">
        <f>SUBSTITUTE('Raw Data'!AI11,".",",",1)</f>
        <v xml:space="preserve"> 0,30073019862174755</v>
      </c>
      <c r="AK12" t="str">
        <f>SUBSTITUTE('Raw Data'!AJ11,".",",",1)</f>
        <v xml:space="preserve"> 0,33541738986969305</v>
      </c>
      <c r="AL12" t="str">
        <f>SUBSTITUTE('Raw Data'!AK11,".",",",1)</f>
        <v xml:space="preserve"> 0,3835808038711605</v>
      </c>
    </row>
    <row r="13" spans="1:38" x14ac:dyDescent="0.2">
      <c r="A13">
        <v>11</v>
      </c>
      <c r="B13" t="str">
        <f>SUBSTITUTE('Raw Data'!A12,".",",",1)</f>
        <v xml:space="preserve"> 2,0377793312081609</v>
      </c>
      <c r="C13" t="str">
        <f>SUBSTITUTE('Raw Data'!B12,".",",",1)</f>
        <v xml:space="preserve"> 1,7828531265270293</v>
      </c>
      <c r="D13" t="str">
        <f>SUBSTITUTE('Raw Data'!C12,".",",",1)</f>
        <v xml:space="preserve"> 1,5636878013609723</v>
      </c>
      <c r="E13" t="str">
        <f>SUBSTITUTE('Raw Data'!D12,".",",",1)</f>
        <v xml:space="preserve"> 1,3436217308043559</v>
      </c>
      <c r="F13" t="str">
        <f>SUBSTITUTE('Raw Data'!E12,".",",",1)</f>
        <v xml:space="preserve"> 1,1346222162247048</v>
      </c>
      <c r="G13" t="str">
        <f>SUBSTITUTE('Raw Data'!F12,".",",",1)</f>
        <v xml:space="preserve"> 1,0104657411575808</v>
      </c>
      <c r="H13" t="str">
        <f>SUBSTITUTE('Raw Data'!G12,".",",",1)</f>
        <v xml:space="preserve"> 0,85257780551906215</v>
      </c>
      <c r="I13" t="str">
        <f>SUBSTITUTE('Raw Data'!H12,".",",",1)</f>
        <v xml:space="preserve"> 0,77540284395227232</v>
      </c>
      <c r="J13" t="str">
        <f>SUBSTITUTE('Raw Data'!I12,".",",",1)</f>
        <v xml:space="preserve"> 0,66115188598631403</v>
      </c>
      <c r="K13" t="str">
        <f>SUBSTITUTE('Raw Data'!J12,".",",",1)</f>
        <v xml:space="preserve"> 0,58561545610429999</v>
      </c>
      <c r="L13" t="str">
        <f>SUBSTITUTE('Raw Data'!K12,".",",",1)</f>
        <v xml:space="preserve"> 0,56188935041424726</v>
      </c>
      <c r="M13" t="str">
        <f>SUBSTITUTE('Raw Data'!L12,".",",",1)</f>
        <v xml:space="preserve"> 0,52833318710317601</v>
      </c>
      <c r="N13" t="str">
        <f>SUBSTITUTE('Raw Data'!M12,".",",",1)</f>
        <v xml:space="preserve"> 0,38514026999469225</v>
      </c>
      <c r="O13" t="str">
        <f>SUBSTITUTE('Raw Data'!N12,".",",",1)</f>
        <v xml:space="preserve"> 0,33554753661154058</v>
      </c>
      <c r="P13" t="str">
        <f>SUBSTITUTE('Raw Data'!O12,".",",",1)</f>
        <v xml:space="preserve"> 0,27048295736313949</v>
      </c>
      <c r="Q13" t="str">
        <f>SUBSTITUTE('Raw Data'!P12,".",",",1)</f>
        <v xml:space="preserve"> 0,25171816349027659</v>
      </c>
      <c r="R13" t="str">
        <f>SUBSTITUTE('Raw Data'!Q12,".",",",1)</f>
        <v xml:space="preserve"> 0,21027387678622031</v>
      </c>
      <c r="S13" t="str">
        <f>SUBSTITUTE('Raw Data'!R12,".",",",1)</f>
        <v xml:space="preserve"> 0,20385684072971322</v>
      </c>
      <c r="T13" t="str">
        <f>SUBSTITUTE('Raw Data'!S12,".",",",1)</f>
        <v xml:space="preserve"> 0,16893711686133361</v>
      </c>
      <c r="U13" t="str">
        <f>SUBSTITUTE('Raw Data'!T12,".",",",1)</f>
        <v xml:space="preserve"> 0,14581365883349354</v>
      </c>
      <c r="V13" t="str">
        <f>SUBSTITUTE('Raw Data'!U12,".",",",1)</f>
        <v xml:space="preserve"> 0,1440417170524502</v>
      </c>
      <c r="W13" t="str">
        <f>SUBSTITUTE('Raw Data'!V12,".",",",1)</f>
        <v xml:space="preserve"> 0,12163130193944112</v>
      </c>
      <c r="X13" t="str">
        <f>SUBSTITUTE('Raw Data'!W12,".",",",1)</f>
        <v xml:space="preserve"> 0,12377630919216863</v>
      </c>
      <c r="Y13" t="str">
        <f>SUBSTITUTE('Raw Data'!X12,".",",",1)</f>
        <v xml:space="preserve"> 0,10472735017534564</v>
      </c>
      <c r="Z13" t="str">
        <f>SUBSTITUTE('Raw Data'!Y12,".",",",1)</f>
        <v xml:space="preserve"> 0,1250412017106812</v>
      </c>
      <c r="AA13" t="str">
        <f>SUBSTITUTE('Raw Data'!Z12,".",",",1)</f>
        <v xml:space="preserve"> 0,08306541293857253</v>
      </c>
      <c r="AB13" t="str">
        <f>SUBSTITUTE('Raw Data'!AA12,".",",",1)</f>
        <v xml:space="preserve"> 0,099431186914416977</v>
      </c>
      <c r="AC13" t="str">
        <f>SUBSTITUTE('Raw Data'!AB12,".",",",1)</f>
        <v xml:space="preserve"> 0,084129974246018466</v>
      </c>
      <c r="AD13" t="str">
        <f>SUBSTITUTE('Raw Data'!AC12,".",",",1)</f>
        <v xml:space="preserve"> 0,10858371108769234</v>
      </c>
      <c r="AE13" t="str">
        <f>SUBSTITUTE('Raw Data'!AD12,".",",",1)</f>
        <v xml:space="preserve"> 0,074388958513716949</v>
      </c>
      <c r="AF13" t="str">
        <f>SUBSTITUTE('Raw Data'!AE12,".",",",1)</f>
        <v xml:space="preserve"> 0,14744137227531248</v>
      </c>
      <c r="AG13" t="str">
        <f>SUBSTITUTE('Raw Data'!AF12,".",",",1)</f>
        <v xml:space="preserve"> 0,072479687631106099</v>
      </c>
      <c r="AH13" t="str">
        <f>SUBSTITUTE('Raw Data'!AG12,".",",",1)</f>
        <v xml:space="preserve"> 0,18709316849707713</v>
      </c>
      <c r="AI13" t="str">
        <f>SUBSTITUTE('Raw Data'!AH12,".",",",1)</f>
        <v/>
      </c>
      <c r="AJ13" t="str">
        <f>SUBSTITUTE('Raw Data'!AI12,".",",",1)</f>
        <v/>
      </c>
      <c r="AK13" t="str">
        <f>SUBSTITUTE('Raw Data'!AJ12,".",",",1)</f>
        <v/>
      </c>
      <c r="AL13" t="str">
        <f>SUBSTITUTE('Raw Data'!AK12,".",",",1)</f>
        <v/>
      </c>
    </row>
    <row r="14" spans="1:38" x14ac:dyDescent="0.2">
      <c r="A14">
        <v>12</v>
      </c>
      <c r="B14" t="str">
        <f>SUBSTITUTE('Raw Data'!A13,".",",",1)</f>
        <v/>
      </c>
      <c r="C14" t="str">
        <f>SUBSTITUTE('Raw Data'!B13,".",",",1)</f>
        <v/>
      </c>
      <c r="D14" t="str">
        <f>SUBSTITUTE('Raw Data'!C13,".",",",1)</f>
        <v/>
      </c>
      <c r="E14" t="str">
        <f>SUBSTITUTE('Raw Data'!D13,".",",",1)</f>
        <v/>
      </c>
      <c r="F14" t="str">
        <f>SUBSTITUTE('Raw Data'!E13,".",",",1)</f>
        <v/>
      </c>
      <c r="G14" t="str">
        <f>SUBSTITUTE('Raw Data'!F13,".",",",1)</f>
        <v/>
      </c>
      <c r="H14" t="str">
        <f>SUBSTITUTE('Raw Data'!G13,".",",",1)</f>
        <v/>
      </c>
      <c r="I14" t="str">
        <f>SUBSTITUTE('Raw Data'!H13,".",",",1)</f>
        <v/>
      </c>
      <c r="J14" t="str">
        <f>SUBSTITUTE('Raw Data'!I13,".",",",1)</f>
        <v/>
      </c>
      <c r="K14" t="str">
        <f>SUBSTITUTE('Raw Data'!J13,".",",",1)</f>
        <v/>
      </c>
      <c r="L14" t="str">
        <f>SUBSTITUTE('Raw Data'!K13,".",",",1)</f>
        <v/>
      </c>
      <c r="M14" t="str">
        <f>SUBSTITUTE('Raw Data'!L13,".",",",1)</f>
        <v/>
      </c>
      <c r="N14" t="str">
        <f>SUBSTITUTE('Raw Data'!M13,".",",",1)</f>
        <v/>
      </c>
      <c r="O14" t="str">
        <f>SUBSTITUTE('Raw Data'!N13,".",",",1)</f>
        <v/>
      </c>
      <c r="P14" t="str">
        <f>SUBSTITUTE('Raw Data'!O13,".",",",1)</f>
        <v/>
      </c>
      <c r="Q14" t="str">
        <f>SUBSTITUTE('Raw Data'!P13,".",",",1)</f>
        <v/>
      </c>
      <c r="R14" t="str">
        <f>SUBSTITUTE('Raw Data'!Q13,".",",",1)</f>
        <v/>
      </c>
      <c r="S14" t="str">
        <f>SUBSTITUTE('Raw Data'!R13,".",",",1)</f>
        <v/>
      </c>
      <c r="T14" t="str">
        <f>SUBSTITUTE('Raw Data'!S13,".",",",1)</f>
        <v/>
      </c>
      <c r="U14" t="str">
        <f>SUBSTITUTE('Raw Data'!T13,".",",",1)</f>
        <v/>
      </c>
      <c r="V14" t="str">
        <f>SUBSTITUTE('Raw Data'!U13,".",",",1)</f>
        <v/>
      </c>
      <c r="W14" t="str">
        <f>SUBSTITUTE('Raw Data'!V13,".",",",1)</f>
        <v/>
      </c>
      <c r="X14" t="str">
        <f>SUBSTITUTE('Raw Data'!W13,".",",",1)</f>
        <v/>
      </c>
      <c r="Y14" t="str">
        <f>SUBSTITUTE('Raw Data'!X13,".",",",1)</f>
        <v/>
      </c>
      <c r="Z14" t="str">
        <f>SUBSTITUTE('Raw Data'!Y13,".",",",1)</f>
        <v/>
      </c>
      <c r="AA14" t="str">
        <f>SUBSTITUTE('Raw Data'!Z13,".",",",1)</f>
        <v/>
      </c>
      <c r="AB14" t="str">
        <f>SUBSTITUTE('Raw Data'!AA13,".",",",1)</f>
        <v/>
      </c>
      <c r="AC14" t="str">
        <f>SUBSTITUTE('Raw Data'!AB13,".",",",1)</f>
        <v/>
      </c>
      <c r="AD14" t="str">
        <f>SUBSTITUTE('Raw Data'!AC13,".",",",1)</f>
        <v/>
      </c>
      <c r="AE14" t="str">
        <f>SUBSTITUTE('Raw Data'!AD13,".",",",1)</f>
        <v/>
      </c>
      <c r="AF14" t="str">
        <f>SUBSTITUTE('Raw Data'!AE13,".",",",1)</f>
        <v/>
      </c>
      <c r="AG14" t="str">
        <f>SUBSTITUTE('Raw Data'!AF13,".",",",1)</f>
        <v/>
      </c>
      <c r="AH14" t="str">
        <f>SUBSTITUTE('Raw Data'!AG13,".",",",1)</f>
        <v/>
      </c>
      <c r="AI14" t="str">
        <f>SUBSTITUTE('Raw Data'!AH13,".",",",1)</f>
        <v/>
      </c>
      <c r="AJ14" t="str">
        <f>SUBSTITUTE('Raw Data'!AI13,".",",",1)</f>
        <v/>
      </c>
      <c r="AK14" t="str">
        <f>SUBSTITUTE('Raw Data'!AJ13,".",",",1)</f>
        <v/>
      </c>
      <c r="AL14" t="str">
        <f>SUBSTITUTE('Raw Data'!AK13,".",",",1)</f>
        <v/>
      </c>
    </row>
    <row r="15" spans="1:38" x14ac:dyDescent="0.2">
      <c r="A15">
        <v>13</v>
      </c>
      <c r="B15" t="str">
        <f>SUBSTITUTE('Raw Data'!A14,".",",",1)</f>
        <v xml:space="preserve"> 2,0876042842860563</v>
      </c>
      <c r="C15" t="str">
        <f>SUBSTITUTE('Raw Data'!B14,".",",",1)</f>
        <v xml:space="preserve"> 1,561923861503385</v>
      </c>
      <c r="D15" t="str">
        <f>SUBSTITUTE('Raw Data'!C14,".",",",1)</f>
        <v xml:space="preserve"> 1,1279220581052727</v>
      </c>
      <c r="E15" t="str">
        <f>SUBSTITUTE('Raw Data'!D14,".",",",1)</f>
        <v xml:space="preserve"> 0,75378447771077828</v>
      </c>
      <c r="F15" t="str">
        <f>SUBSTITUTE('Raw Data'!E14,".",",",1)</f>
        <v xml:space="preserve"> 0,45846587419508805</v>
      </c>
      <c r="G15" t="str">
        <f>SUBSTITUTE('Raw Data'!F14,".",",",1)</f>
        <v xml:space="preserve"> 0,21944390237329112</v>
      </c>
      <c r="H15" t="str">
        <f>SUBSTITUTE('Raw Data'!G14,".",",",1)</f>
        <v xml:space="preserve"> 0,052411198616025424</v>
      </c>
      <c r="I15" t="str">
        <f>SUBSTITUTE('Raw Data'!H14,".",",",1)</f>
        <v xml:space="preserve"> -0,07361801713708517</v>
      </c>
      <c r="J15" t="str">
        <f>SUBSTITUTE('Raw Data'!I14,".",",",1)</f>
        <v xml:space="preserve"> -0,16108486056329166</v>
      </c>
      <c r="K15" t="str">
        <f>SUBSTITUTE('Raw Data'!J14,".",",",1)</f>
        <v xml:space="preserve"> -0,21636936068536308</v>
      </c>
      <c r="L15" t="str">
        <f>SUBSTITUTE('Raw Data'!K14,".",",",1)</f>
        <v xml:space="preserve"> -0,25114482641221397</v>
      </c>
      <c r="M15" t="str">
        <f>SUBSTITUTE('Raw Data'!L14,".",",",1)</f>
        <v xml:space="preserve"> -0,27376183867456277</v>
      </c>
      <c r="N15" t="str">
        <f>SUBSTITUTE('Raw Data'!M14,".",",",1)</f>
        <v xml:space="preserve"> -0,2861216068267956</v>
      </c>
      <c r="O15" t="str">
        <f>SUBSTITUTE('Raw Data'!N14,".",",",1)</f>
        <v xml:space="preserve"> -0,29308572411538669</v>
      </c>
      <c r="P15" t="str">
        <f>SUBSTITUTE('Raw Data'!O14,".",",",1)</f>
        <v xml:space="preserve"> -0,29696115851403382</v>
      </c>
      <c r="Q15" t="str">
        <f>SUBSTITUTE('Raw Data'!P14,".",",",1)</f>
        <v xml:space="preserve"> -0,29917225241661849</v>
      </c>
      <c r="R15" t="str">
        <f>SUBSTITUTE('Raw Data'!Q14,".",",",1)</f>
        <v xml:space="preserve"> -0,29937386512758152</v>
      </c>
      <c r="S15" t="str">
        <f>SUBSTITUTE('Raw Data'!R14,".",",",1)</f>
        <v/>
      </c>
      <c r="T15" t="str">
        <f>SUBSTITUTE('Raw Data'!S14,".",",",1)</f>
        <v/>
      </c>
      <c r="U15" t="str">
        <f>SUBSTITUTE('Raw Data'!T14,".",",",1)</f>
        <v/>
      </c>
      <c r="V15" t="str">
        <f>SUBSTITUTE('Raw Data'!U14,".",",",1)</f>
        <v/>
      </c>
      <c r="W15" t="str">
        <f>SUBSTITUTE('Raw Data'!V14,".",",",1)</f>
        <v/>
      </c>
      <c r="X15" t="str">
        <f>SUBSTITUTE('Raw Data'!W14,".",",",1)</f>
        <v/>
      </c>
      <c r="Y15" t="str">
        <f>SUBSTITUTE('Raw Data'!X14,".",",",1)</f>
        <v/>
      </c>
      <c r="Z15" t="str">
        <f>SUBSTITUTE('Raw Data'!Y14,".",",",1)</f>
        <v/>
      </c>
      <c r="AA15" t="str">
        <f>SUBSTITUTE('Raw Data'!Z14,".",",",1)</f>
        <v/>
      </c>
      <c r="AB15" t="str">
        <f>SUBSTITUTE('Raw Data'!AA14,".",",",1)</f>
        <v/>
      </c>
      <c r="AC15" t="str">
        <f>SUBSTITUTE('Raw Data'!AB14,".",",",1)</f>
        <v/>
      </c>
      <c r="AD15" t="str">
        <f>SUBSTITUTE('Raw Data'!AC14,".",",",1)</f>
        <v/>
      </c>
      <c r="AE15" t="str">
        <f>SUBSTITUTE('Raw Data'!AD14,".",",",1)</f>
        <v/>
      </c>
      <c r="AF15" t="str">
        <f>SUBSTITUTE('Raw Data'!AE14,".",",",1)</f>
        <v/>
      </c>
      <c r="AG15" t="str">
        <f>SUBSTITUTE('Raw Data'!AF14,".",",",1)</f>
        <v/>
      </c>
      <c r="AH15" t="str">
        <f>SUBSTITUTE('Raw Data'!AG14,".",",",1)</f>
        <v/>
      </c>
      <c r="AI15" t="str">
        <f>SUBSTITUTE('Raw Data'!AH14,".",",",1)</f>
        <v/>
      </c>
      <c r="AJ15" t="str">
        <f>SUBSTITUTE('Raw Data'!AI14,".",",",1)</f>
        <v/>
      </c>
      <c r="AK15" t="str">
        <f>SUBSTITUTE('Raw Data'!AJ14,".",",",1)</f>
        <v/>
      </c>
      <c r="AL15" t="str">
        <f>SUBSTITUTE('Raw Data'!AK14,".",",",1)</f>
        <v/>
      </c>
    </row>
    <row r="16" spans="1:38" x14ac:dyDescent="0.2">
      <c r="A16">
        <v>14</v>
      </c>
      <c r="B16" t="str">
        <f>SUBSTITUTE('Raw Data'!A15,".",",",1)</f>
        <v xml:space="preserve"> 2,0654461383806857</v>
      </c>
      <c r="C16" t="str">
        <f>SUBSTITUTE('Raw Data'!B15,".",",",1)</f>
        <v xml:space="preserve"> 1,456331729888962</v>
      </c>
      <c r="D16" t="str">
        <f>SUBSTITUTE('Raw Data'!C15,".",",",1)</f>
        <v xml:space="preserve"> 0,8060792684555137</v>
      </c>
      <c r="E16" t="str">
        <f>SUBSTITUTE('Raw Data'!D15,".",",",1)</f>
        <v xml:space="preserve"> 0,39008998870848566</v>
      </c>
      <c r="F16" t="str">
        <f>SUBSTITUTE('Raw Data'!E15,".",",",1)</f>
        <v xml:space="preserve"> 0,083242960274229116</v>
      </c>
      <c r="G16" t="str">
        <f>SUBSTITUTE('Raw Data'!F15,".",",",1)</f>
        <v xml:space="preserve"> -0,041244231164459924</v>
      </c>
      <c r="H16" t="str">
        <f>SUBSTITUTE('Raw Data'!G15,".",",",1)</f>
        <v xml:space="preserve"> -0,11495850980283714</v>
      </c>
      <c r="I16" t="str">
        <f>SUBSTITUTE('Raw Data'!H15,".",",",1)</f>
        <v xml:space="preserve"> -0,091807723045360348</v>
      </c>
      <c r="J16" t="str">
        <f>SUBSTITUTE('Raw Data'!I15,".",",",1)</f>
        <v xml:space="preserve"> -0,11537728458644969</v>
      </c>
      <c r="K16" t="str">
        <f>SUBSTITUTE('Raw Data'!J15,".",",",1)</f>
        <v/>
      </c>
      <c r="L16" t="str">
        <f>SUBSTITUTE('Raw Data'!K15,".",",",1)</f>
        <v/>
      </c>
      <c r="M16" t="str">
        <f>SUBSTITUTE('Raw Data'!L15,".",",",1)</f>
        <v/>
      </c>
      <c r="N16" t="str">
        <f>SUBSTITUTE('Raw Data'!M15,".",",",1)</f>
        <v/>
      </c>
      <c r="O16" t="str">
        <f>SUBSTITUTE('Raw Data'!N15,".",",",1)</f>
        <v/>
      </c>
      <c r="P16" t="str">
        <f>SUBSTITUTE('Raw Data'!O15,".",",",1)</f>
        <v/>
      </c>
      <c r="Q16" t="str">
        <f>SUBSTITUTE('Raw Data'!P15,".",",",1)</f>
        <v/>
      </c>
      <c r="R16" t="str">
        <f>SUBSTITUTE('Raw Data'!Q15,".",",",1)</f>
        <v/>
      </c>
      <c r="S16" t="str">
        <f>SUBSTITUTE('Raw Data'!R15,".",",",1)</f>
        <v/>
      </c>
      <c r="T16" t="str">
        <f>SUBSTITUTE('Raw Data'!S15,".",",",1)</f>
        <v/>
      </c>
      <c r="U16" t="str">
        <f>SUBSTITUTE('Raw Data'!T15,".",",",1)</f>
        <v/>
      </c>
      <c r="V16" t="str">
        <f>SUBSTITUTE('Raw Data'!U15,".",",",1)</f>
        <v/>
      </c>
      <c r="W16" t="str">
        <f>SUBSTITUTE('Raw Data'!V15,".",",",1)</f>
        <v/>
      </c>
      <c r="X16" t="str">
        <f>SUBSTITUTE('Raw Data'!W15,".",",",1)</f>
        <v/>
      </c>
      <c r="Y16" t="str">
        <f>SUBSTITUTE('Raw Data'!X15,".",",",1)</f>
        <v/>
      </c>
      <c r="Z16" t="str">
        <f>SUBSTITUTE('Raw Data'!Y15,".",",",1)</f>
        <v/>
      </c>
      <c r="AA16" t="str">
        <f>SUBSTITUTE('Raw Data'!Z15,".",",",1)</f>
        <v/>
      </c>
      <c r="AB16" t="str">
        <f>SUBSTITUTE('Raw Data'!AA15,".",",",1)</f>
        <v/>
      </c>
      <c r="AC16" t="str">
        <f>SUBSTITUTE('Raw Data'!AB15,".",",",1)</f>
        <v/>
      </c>
      <c r="AD16" t="str">
        <f>SUBSTITUTE('Raw Data'!AC15,".",",",1)</f>
        <v/>
      </c>
      <c r="AE16" t="str">
        <f>SUBSTITUTE('Raw Data'!AD15,".",",",1)</f>
        <v/>
      </c>
      <c r="AF16" t="str">
        <f>SUBSTITUTE('Raw Data'!AE15,".",",",1)</f>
        <v/>
      </c>
      <c r="AG16" t="str">
        <f>SUBSTITUTE('Raw Data'!AF15,".",",",1)</f>
        <v/>
      </c>
      <c r="AH16" t="str">
        <f>SUBSTITUTE('Raw Data'!AG15,".",",",1)</f>
        <v/>
      </c>
      <c r="AI16" t="str">
        <f>SUBSTITUTE('Raw Data'!AH15,".",",",1)</f>
        <v/>
      </c>
      <c r="AJ16" t="str">
        <f>SUBSTITUTE('Raw Data'!AI15,".",",",1)</f>
        <v/>
      </c>
      <c r="AK16" t="str">
        <f>SUBSTITUTE('Raw Data'!AJ15,".",",",1)</f>
        <v/>
      </c>
      <c r="AL16" t="str">
        <f>SUBSTITUTE('Raw Data'!AK15,".",",",1)</f>
        <v/>
      </c>
    </row>
    <row r="17" spans="1:38" x14ac:dyDescent="0.2">
      <c r="A17">
        <v>15</v>
      </c>
      <c r="B17" t="str">
        <f>SUBSTITUTE('Raw Data'!A16,".",",",1)</f>
        <v xml:space="preserve"> 2,0462343692768807</v>
      </c>
      <c r="C17" t="str">
        <f>SUBSTITUTE('Raw Data'!B16,".",",",1)</f>
        <v xml:space="preserve"> 1,7054452896118277</v>
      </c>
      <c r="D17" t="str">
        <f>SUBSTITUTE('Raw Data'!C16,".",",",1)</f>
        <v xml:space="preserve"> 1,2930041551593709</v>
      </c>
      <c r="E17" t="str">
        <f>SUBSTITUTE('Raw Data'!D16,".",",",1)</f>
        <v xml:space="preserve"> 0,97160571813579766</v>
      </c>
      <c r="F17" t="str">
        <f>SUBSTITUTE('Raw Data'!E16,".",",",1)</f>
        <v xml:space="preserve"> 0,67425048351292327</v>
      </c>
      <c r="G17" t="str">
        <f>SUBSTITUTE('Raw Data'!F16,".",",",1)</f>
        <v xml:space="preserve"> 0,48645335435865028</v>
      </c>
      <c r="H17" t="str">
        <f>SUBSTITUTE('Raw Data'!G16,".",",",1)</f>
        <v xml:space="preserve"> 0,35204499959945151</v>
      </c>
      <c r="I17" t="str">
        <f>SUBSTITUTE('Raw Data'!H16,".",",",1)</f>
        <v xml:space="preserve"> 0,2417652308940921</v>
      </c>
      <c r="J17" t="str">
        <f>SUBSTITUTE('Raw Data'!I16,".",",",1)</f>
        <v xml:space="preserve"> 0,11688684672116723</v>
      </c>
      <c r="K17" t="str">
        <f>SUBSTITUTE('Raw Data'!J16,".",",",1)</f>
        <v xml:space="preserve"> 0,015668397769326221</v>
      </c>
      <c r="L17" t="str">
        <f>SUBSTITUTE('Raw Data'!K16,".",",",1)</f>
        <v xml:space="preserve"> -0,020129429176473843</v>
      </c>
      <c r="M17" t="str">
        <f>SUBSTITUTE('Raw Data'!L16,".",",",1)</f>
        <v xml:space="preserve"> -0,10961665213109277</v>
      </c>
      <c r="N17" t="str">
        <f>SUBSTITUTE('Raw Data'!M16,".",",",1)</f>
        <v xml:space="preserve"> -0,09741186350584867</v>
      </c>
      <c r="O17" t="str">
        <f>SUBSTITUTE('Raw Data'!N16,".",",",1)</f>
        <v xml:space="preserve"> -0,10805583745242722</v>
      </c>
      <c r="P17" t="str">
        <f>SUBSTITUTE('Raw Data'!O16,".",",",1)</f>
        <v xml:space="preserve"> -0,062617987394361266</v>
      </c>
      <c r="Q17" t="str">
        <f>SUBSTITUTE('Raw Data'!P16,".",",",1)</f>
        <v xml:space="preserve"> -0,071505904197710635</v>
      </c>
      <c r="R17" t="str">
        <f>SUBSTITUTE('Raw Data'!Q16,".",",",1)</f>
        <v/>
      </c>
      <c r="S17" t="str">
        <f>SUBSTITUTE('Raw Data'!R16,".",",",1)</f>
        <v/>
      </c>
      <c r="T17" t="str">
        <f>SUBSTITUTE('Raw Data'!S16,".",",",1)</f>
        <v/>
      </c>
      <c r="U17" t="str">
        <f>SUBSTITUTE('Raw Data'!T16,".",",",1)</f>
        <v/>
      </c>
      <c r="V17" t="str">
        <f>SUBSTITUTE('Raw Data'!U16,".",",",1)</f>
        <v/>
      </c>
      <c r="W17" t="str">
        <f>SUBSTITUTE('Raw Data'!V16,".",",",1)</f>
        <v/>
      </c>
      <c r="X17" t="str">
        <f>SUBSTITUTE('Raw Data'!W16,".",",",1)</f>
        <v/>
      </c>
      <c r="Y17" t="str">
        <f>SUBSTITUTE('Raw Data'!X16,".",",",1)</f>
        <v/>
      </c>
      <c r="Z17" t="str">
        <f>SUBSTITUTE('Raw Data'!Y16,".",",",1)</f>
        <v/>
      </c>
      <c r="AA17" t="str">
        <f>SUBSTITUTE('Raw Data'!Z16,".",",",1)</f>
        <v/>
      </c>
      <c r="AB17" t="str">
        <f>SUBSTITUTE('Raw Data'!AA16,".",",",1)</f>
        <v/>
      </c>
      <c r="AC17" t="str">
        <f>SUBSTITUTE('Raw Data'!AB16,".",",",1)</f>
        <v/>
      </c>
      <c r="AD17" t="str">
        <f>SUBSTITUTE('Raw Data'!AC16,".",",",1)</f>
        <v/>
      </c>
      <c r="AE17" t="str">
        <f>SUBSTITUTE('Raw Data'!AD16,".",",",1)</f>
        <v/>
      </c>
      <c r="AF17" t="str">
        <f>SUBSTITUTE('Raw Data'!AE16,".",",",1)</f>
        <v/>
      </c>
      <c r="AG17" t="str">
        <f>SUBSTITUTE('Raw Data'!AF16,".",",",1)</f>
        <v/>
      </c>
      <c r="AH17" t="str">
        <f>SUBSTITUTE('Raw Data'!AG16,".",",",1)</f>
        <v/>
      </c>
      <c r="AI17" t="str">
        <f>SUBSTITUTE('Raw Data'!AH16,".",",",1)</f>
        <v/>
      </c>
      <c r="AJ17" t="str">
        <f>SUBSTITUTE('Raw Data'!AI16,".",",",1)</f>
        <v/>
      </c>
      <c r="AK17" t="str">
        <f>SUBSTITUTE('Raw Data'!AJ16,".",",",1)</f>
        <v/>
      </c>
      <c r="AL17" t="str">
        <f>SUBSTITUTE('Raw Data'!AK16,".",",",1)</f>
        <v/>
      </c>
    </row>
    <row r="18" spans="1:38" x14ac:dyDescent="0.2">
      <c r="A18">
        <v>16</v>
      </c>
      <c r="B18" t="str">
        <f>SUBSTITUTE('Raw Data'!A17,".",",",1)</f>
        <v xml:space="preserve"> 2,0806441307050916</v>
      </c>
      <c r="C18" t="str">
        <f>SUBSTITUTE('Raw Data'!B17,".",",",1)</f>
        <v xml:space="preserve"> 1,6982237100603434</v>
      </c>
      <c r="D18" t="str">
        <f>SUBSTITUTE('Raw Data'!C17,".",",",1)</f>
        <v xml:space="preserve"> 1,1775598526002689</v>
      </c>
      <c r="E18" t="str">
        <f>SUBSTITUTE('Raw Data'!D17,".",",",1)</f>
        <v xml:space="preserve"> 0,82580983638767547</v>
      </c>
      <c r="F18" t="str">
        <f>SUBSTITUTE('Raw Data'!E17,".",",",1)</f>
        <v xml:space="preserve"> 0,47276076674463263</v>
      </c>
      <c r="G18" t="str">
        <f>SUBSTITUTE('Raw Data'!F17,".",",",1)</f>
        <v xml:space="preserve"> 0,23233519494530824</v>
      </c>
      <c r="H18" t="str">
        <f>SUBSTITUTE('Raw Data'!G17,".",",",1)</f>
        <v xml:space="preserve"> 0,024650666862726697</v>
      </c>
      <c r="I18" t="str">
        <f>SUBSTITUTE('Raw Data'!H17,".",",",1)</f>
        <v xml:space="preserve"> -0,051237765699653881</v>
      </c>
      <c r="J18" t="str">
        <f>SUBSTITUTE('Raw Data'!I17,".",",",1)</f>
        <v xml:space="preserve"> -0,05638979002835285</v>
      </c>
      <c r="K18" t="str">
        <f>SUBSTITUTE('Raw Data'!J17,".",",",1)</f>
        <v xml:space="preserve"> -0,10346480458976554</v>
      </c>
      <c r="L18" t="str">
        <f>SUBSTITUTE('Raw Data'!K17,".",",",1)</f>
        <v xml:space="preserve"> -0,14340808987619849</v>
      </c>
      <c r="M18" t="str">
        <f>SUBSTITUTE('Raw Data'!L17,".",",",1)</f>
        <v xml:space="preserve"> -0,09732723981144191</v>
      </c>
      <c r="N18" t="str">
        <f>SUBSTITUTE('Raw Data'!M17,".",",",1)</f>
        <v xml:space="preserve"> -0,00037617285852628785</v>
      </c>
      <c r="O18" t="str">
        <f>SUBSTITUTE('Raw Data'!N17,".",",",1)</f>
        <v/>
      </c>
      <c r="P18" t="str">
        <f>SUBSTITUTE('Raw Data'!O17,".",",",1)</f>
        <v/>
      </c>
      <c r="Q18" t="str">
        <f>SUBSTITUTE('Raw Data'!P17,".",",",1)</f>
        <v/>
      </c>
      <c r="R18" t="str">
        <f>SUBSTITUTE('Raw Data'!Q17,".",",",1)</f>
        <v/>
      </c>
      <c r="S18" t="str">
        <f>SUBSTITUTE('Raw Data'!R17,".",",",1)</f>
        <v/>
      </c>
      <c r="T18" t="str">
        <f>SUBSTITUTE('Raw Data'!S17,".",",",1)</f>
        <v/>
      </c>
      <c r="U18" t="str">
        <f>SUBSTITUTE('Raw Data'!T17,".",",",1)</f>
        <v/>
      </c>
      <c r="V18" t="str">
        <f>SUBSTITUTE('Raw Data'!U17,".",",",1)</f>
        <v/>
      </c>
      <c r="W18" t="str">
        <f>SUBSTITUTE('Raw Data'!V17,".",",",1)</f>
        <v/>
      </c>
      <c r="X18" t="str">
        <f>SUBSTITUTE('Raw Data'!W17,".",",",1)</f>
        <v/>
      </c>
      <c r="Y18" t="str">
        <f>SUBSTITUTE('Raw Data'!X17,".",",",1)</f>
        <v/>
      </c>
      <c r="Z18" t="str">
        <f>SUBSTITUTE('Raw Data'!Y17,".",",",1)</f>
        <v/>
      </c>
      <c r="AA18" t="str">
        <f>SUBSTITUTE('Raw Data'!Z17,".",",",1)</f>
        <v/>
      </c>
      <c r="AB18" t="str">
        <f>SUBSTITUTE('Raw Data'!AA17,".",",",1)</f>
        <v/>
      </c>
      <c r="AC18" t="str">
        <f>SUBSTITUTE('Raw Data'!AB17,".",",",1)</f>
        <v/>
      </c>
      <c r="AD18" t="str">
        <f>SUBSTITUTE('Raw Data'!AC17,".",",",1)</f>
        <v/>
      </c>
      <c r="AE18" t="str">
        <f>SUBSTITUTE('Raw Data'!AD17,".",",",1)</f>
        <v/>
      </c>
      <c r="AF18" t="str">
        <f>SUBSTITUTE('Raw Data'!AE17,".",",",1)</f>
        <v/>
      </c>
      <c r="AG18" t="str">
        <f>SUBSTITUTE('Raw Data'!AF17,".",",",1)</f>
        <v/>
      </c>
      <c r="AH18" t="str">
        <f>SUBSTITUTE('Raw Data'!AG17,".",",",1)</f>
        <v/>
      </c>
      <c r="AI18" t="str">
        <f>SUBSTITUTE('Raw Data'!AH17,".",",",1)</f>
        <v/>
      </c>
      <c r="AJ18" t="str">
        <f>SUBSTITUTE('Raw Data'!AI17,".",",",1)</f>
        <v/>
      </c>
      <c r="AK18" t="str">
        <f>SUBSTITUTE('Raw Data'!AJ17,".",",",1)</f>
        <v/>
      </c>
      <c r="AL18" t="str">
        <f>SUBSTITUTE('Raw Data'!AK17,".",",",1)</f>
        <v/>
      </c>
    </row>
    <row r="19" spans="1:38" x14ac:dyDescent="0.2">
      <c r="A19">
        <v>17</v>
      </c>
      <c r="B19" t="str">
        <f>SUBSTITUTE('Raw Data'!A18,".",",",1)</f>
        <v xml:space="preserve"> 2,3611793518068747</v>
      </c>
      <c r="C19" t="str">
        <f>SUBSTITUTE('Raw Data'!B18,".",",",1)</f>
        <v xml:space="preserve"> 2,0248401165006435</v>
      </c>
      <c r="D19" t="str">
        <f>SUBSTITUTE('Raw Data'!C18,".",",",1)</f>
        <v xml:space="preserve"> 1,7105566263199774</v>
      </c>
      <c r="E19" t="str">
        <f>SUBSTITUTE('Raw Data'!D18,".",",",1)</f>
        <v xml:space="preserve"> 1,3257168531417731</v>
      </c>
      <c r="F19" t="str">
        <f>SUBSTITUTE('Raw Data'!E18,".",",",1)</f>
        <v xml:space="preserve"> 1,0441371202469811</v>
      </c>
      <c r="G19" t="str">
        <f>SUBSTITUTE('Raw Data'!F18,".",",",1)</f>
        <v xml:space="preserve"> 0,82489830255507346</v>
      </c>
      <c r="H19" t="str">
        <f>SUBSTITUTE('Raw Data'!G18,".",",",1)</f>
        <v xml:space="preserve"> 0,6621709465980764</v>
      </c>
      <c r="I19" t="str">
        <f>SUBSTITUTE('Raw Data'!H18,".",",",1)</f>
        <v xml:space="preserve"> 0,42764738202096286</v>
      </c>
      <c r="J19" t="str">
        <f>SUBSTITUTE('Raw Data'!I18,".",",",1)</f>
        <v xml:space="preserve"> 0,35474744439124545</v>
      </c>
      <c r="K19" t="str">
        <f>SUBSTITUTE('Raw Data'!J18,".",",",1)</f>
        <v xml:space="preserve"> 0,26774188876153193</v>
      </c>
      <c r="L19" t="str">
        <f>SUBSTITUTE('Raw Data'!K18,".",",",1)</f>
        <v xml:space="preserve"> 0,2044237405061792</v>
      </c>
      <c r="M19" t="str">
        <f>SUBSTITUTE('Raw Data'!L18,".",",",1)</f>
        <v xml:space="preserve"> 0,12074160575866678</v>
      </c>
      <c r="N19" t="str">
        <f>SUBSTITUTE('Raw Data'!M18,".",",",1)</f>
        <v xml:space="preserve"> 0,12690521776676433</v>
      </c>
      <c r="O19" t="str">
        <f>SUBSTITUTE('Raw Data'!N18,".",",",1)</f>
        <v xml:space="preserve"> 0,13104771077631699</v>
      </c>
      <c r="P19" t="str">
        <f>SUBSTITUTE('Raw Data'!O18,".",",",1)</f>
        <v/>
      </c>
      <c r="Q19" t="str">
        <f>SUBSTITUTE('Raw Data'!P18,".",",",1)</f>
        <v/>
      </c>
      <c r="R19" t="str">
        <f>SUBSTITUTE('Raw Data'!Q18,".",",",1)</f>
        <v/>
      </c>
      <c r="S19" t="str">
        <f>SUBSTITUTE('Raw Data'!R18,".",",",1)</f>
        <v/>
      </c>
      <c r="T19" t="str">
        <f>SUBSTITUTE('Raw Data'!S18,".",",",1)</f>
        <v/>
      </c>
      <c r="U19" t="str">
        <f>SUBSTITUTE('Raw Data'!T18,".",",",1)</f>
        <v/>
      </c>
      <c r="V19" t="str">
        <f>SUBSTITUTE('Raw Data'!U18,".",",",1)</f>
        <v/>
      </c>
      <c r="W19" t="str">
        <f>SUBSTITUTE('Raw Data'!V18,".",",",1)</f>
        <v/>
      </c>
      <c r="X19" t="str">
        <f>SUBSTITUTE('Raw Data'!W18,".",",",1)</f>
        <v/>
      </c>
      <c r="Y19" t="str">
        <f>SUBSTITUTE('Raw Data'!X18,".",",",1)</f>
        <v/>
      </c>
      <c r="Z19" t="str">
        <f>SUBSTITUTE('Raw Data'!Y18,".",",",1)</f>
        <v/>
      </c>
      <c r="AA19" t="str">
        <f>SUBSTITUTE('Raw Data'!Z18,".",",",1)</f>
        <v/>
      </c>
      <c r="AB19" t="str">
        <f>SUBSTITUTE('Raw Data'!AA18,".",",",1)</f>
        <v/>
      </c>
      <c r="AC19" t="str">
        <f>SUBSTITUTE('Raw Data'!AB18,".",",",1)</f>
        <v/>
      </c>
      <c r="AD19" t="str">
        <f>SUBSTITUTE('Raw Data'!AC18,".",",",1)</f>
        <v/>
      </c>
      <c r="AE19" t="str">
        <f>SUBSTITUTE('Raw Data'!AD18,".",",",1)</f>
        <v/>
      </c>
      <c r="AF19" t="str">
        <f>SUBSTITUTE('Raw Data'!AE18,".",",",1)</f>
        <v/>
      </c>
      <c r="AG19" t="str">
        <f>SUBSTITUTE('Raw Data'!AF18,".",",",1)</f>
        <v/>
      </c>
      <c r="AH19" t="str">
        <f>SUBSTITUTE('Raw Data'!AG18,".",",",1)</f>
        <v/>
      </c>
      <c r="AI19" t="str">
        <f>SUBSTITUTE('Raw Data'!AH18,".",",",1)</f>
        <v/>
      </c>
      <c r="AJ19" t="str">
        <f>SUBSTITUTE('Raw Data'!AI18,".",",",1)</f>
        <v/>
      </c>
      <c r="AK19" t="str">
        <f>SUBSTITUTE('Raw Data'!AJ18,".",",",1)</f>
        <v/>
      </c>
      <c r="AL19" t="str">
        <f>SUBSTITUTE('Raw Data'!AK18,".",",",1)</f>
        <v/>
      </c>
    </row>
    <row r="20" spans="1:38" x14ac:dyDescent="0.2">
      <c r="A20">
        <v>18</v>
      </c>
      <c r="B20" t="str">
        <f>SUBSTITUTE('Raw Data'!A19,".",",",1)</f>
        <v xml:space="preserve"> 2,1792585849770436</v>
      </c>
      <c r="C20" t="str">
        <f>SUBSTITUTE('Raw Data'!B19,".",",",1)</f>
        <v xml:space="preserve"> 1,0757514238357839</v>
      </c>
      <c r="D20" t="str">
        <f>SUBSTITUTE('Raw Data'!C19,".",",",1)</f>
        <v xml:space="preserve"> 0,6153233647346591</v>
      </c>
      <c r="E20" t="str">
        <f>SUBSTITUTE('Raw Data'!D19,".",",",1)</f>
        <v xml:space="preserve"> 0,22843666374683946</v>
      </c>
      <c r="F20" t="str">
        <f>SUBSTITUTE('Raw Data'!E19,".",",",1)</f>
        <v xml:space="preserve"> 0,0053534521721312761</v>
      </c>
      <c r="G20" t="str">
        <f>SUBSTITUTE('Raw Data'!F19,".",",",1)</f>
        <v xml:space="preserve"> -0,062303017824892809</v>
      </c>
      <c r="H20" t="str">
        <f>SUBSTITUTE('Raw Data'!G19,".",",",1)</f>
        <v xml:space="preserve"> -0,063214041292658951</v>
      </c>
      <c r="I20" t="str">
        <f>SUBSTITUTE('Raw Data'!H19,".",",",1)</f>
        <v xml:space="preserve"> -0,071704961359502037</v>
      </c>
      <c r="J20" t="str">
        <f>SUBSTITUTE('Raw Data'!I19,".",",",1)</f>
        <v xml:space="preserve"> -0,074187256395818052</v>
      </c>
      <c r="K20" t="str">
        <f>SUBSTITUTE('Raw Data'!J19,".",",",1)</f>
        <v/>
      </c>
      <c r="L20" t="str">
        <f>SUBSTITUTE('Raw Data'!K19,".",",",1)</f>
        <v/>
      </c>
      <c r="M20" t="str">
        <f>SUBSTITUTE('Raw Data'!L19,".",",",1)</f>
        <v/>
      </c>
      <c r="N20" t="str">
        <f>SUBSTITUTE('Raw Data'!M19,".",",",1)</f>
        <v/>
      </c>
      <c r="O20" t="str">
        <f>SUBSTITUTE('Raw Data'!N19,".",",",1)</f>
        <v/>
      </c>
      <c r="P20" t="str">
        <f>SUBSTITUTE('Raw Data'!O19,".",",",1)</f>
        <v/>
      </c>
      <c r="Q20" t="str">
        <f>SUBSTITUTE('Raw Data'!P19,".",",",1)</f>
        <v/>
      </c>
      <c r="R20" t="str">
        <f>SUBSTITUTE('Raw Data'!Q19,".",",",1)</f>
        <v/>
      </c>
      <c r="S20" t="str">
        <f>SUBSTITUTE('Raw Data'!R19,".",",",1)</f>
        <v/>
      </c>
      <c r="T20" t="str">
        <f>SUBSTITUTE('Raw Data'!S19,".",",",1)</f>
        <v/>
      </c>
      <c r="U20" t="str">
        <f>SUBSTITUTE('Raw Data'!T19,".",",",1)</f>
        <v/>
      </c>
      <c r="V20" t="str">
        <f>SUBSTITUTE('Raw Data'!U19,".",",",1)</f>
        <v/>
      </c>
      <c r="W20" t="str">
        <f>SUBSTITUTE('Raw Data'!V19,".",",",1)</f>
        <v/>
      </c>
      <c r="X20" t="str">
        <f>SUBSTITUTE('Raw Data'!W19,".",",",1)</f>
        <v/>
      </c>
      <c r="Y20" t="str">
        <f>SUBSTITUTE('Raw Data'!X19,".",",",1)</f>
        <v/>
      </c>
      <c r="Z20" t="str">
        <f>SUBSTITUTE('Raw Data'!Y19,".",",",1)</f>
        <v/>
      </c>
      <c r="AA20" t="str">
        <f>SUBSTITUTE('Raw Data'!Z19,".",",",1)</f>
        <v/>
      </c>
      <c r="AB20" t="str">
        <f>SUBSTITUTE('Raw Data'!AA19,".",",",1)</f>
        <v/>
      </c>
      <c r="AC20" t="str">
        <f>SUBSTITUTE('Raw Data'!AB19,".",",",1)</f>
        <v/>
      </c>
      <c r="AD20" t="str">
        <f>SUBSTITUTE('Raw Data'!AC19,".",",",1)</f>
        <v/>
      </c>
      <c r="AE20" t="str">
        <f>SUBSTITUTE('Raw Data'!AD19,".",",",1)</f>
        <v/>
      </c>
      <c r="AF20" t="str">
        <f>SUBSTITUTE('Raw Data'!AE19,".",",",1)</f>
        <v/>
      </c>
      <c r="AG20" t="str">
        <f>SUBSTITUTE('Raw Data'!AF19,".",",",1)</f>
        <v/>
      </c>
      <c r="AH20" t="str">
        <f>SUBSTITUTE('Raw Data'!AG19,".",",",1)</f>
        <v/>
      </c>
      <c r="AI20" t="str">
        <f>SUBSTITUTE('Raw Data'!AH19,".",",",1)</f>
        <v/>
      </c>
      <c r="AJ20" t="str">
        <f>SUBSTITUTE('Raw Data'!AI19,".",",",1)</f>
        <v/>
      </c>
      <c r="AK20" t="str">
        <f>SUBSTITUTE('Raw Data'!AJ19,".",",",1)</f>
        <v/>
      </c>
      <c r="AL20" t="str">
        <f>SUBSTITUTE('Raw Data'!AK19,".",",",1)</f>
        <v/>
      </c>
    </row>
    <row r="21" spans="1:38" x14ac:dyDescent="0.2">
      <c r="A21">
        <v>19</v>
      </c>
      <c r="B21" t="str">
        <f>SUBSTITUTE('Raw Data'!A20,".",",",1)</f>
        <v/>
      </c>
      <c r="C21" t="str">
        <f>SUBSTITUTE('Raw Data'!B20,".",",",1)</f>
        <v/>
      </c>
      <c r="D21" t="str">
        <f>SUBSTITUTE('Raw Data'!C20,".",",",1)</f>
        <v/>
      </c>
      <c r="E21" t="str">
        <f>SUBSTITUTE('Raw Data'!D20,".",",",1)</f>
        <v/>
      </c>
      <c r="F21" t="str">
        <f>SUBSTITUTE('Raw Data'!E20,".",",",1)</f>
        <v/>
      </c>
      <c r="G21" t="str">
        <f>SUBSTITUTE('Raw Data'!F20,".",",",1)</f>
        <v/>
      </c>
      <c r="H21" t="str">
        <f>SUBSTITUTE('Raw Data'!G20,".",",",1)</f>
        <v/>
      </c>
      <c r="I21" t="str">
        <f>SUBSTITUTE('Raw Data'!H20,".",",",1)</f>
        <v/>
      </c>
      <c r="J21" t="str">
        <f>SUBSTITUTE('Raw Data'!I20,".",",",1)</f>
        <v/>
      </c>
      <c r="K21" t="str">
        <f>SUBSTITUTE('Raw Data'!J20,".",",",1)</f>
        <v/>
      </c>
      <c r="L21" t="str">
        <f>SUBSTITUTE('Raw Data'!K20,".",",",1)</f>
        <v/>
      </c>
      <c r="M21" t="str">
        <f>SUBSTITUTE('Raw Data'!L20,".",",",1)</f>
        <v/>
      </c>
      <c r="N21" t="str">
        <f>SUBSTITUTE('Raw Data'!M20,".",",",1)</f>
        <v/>
      </c>
      <c r="O21" t="str">
        <f>SUBSTITUTE('Raw Data'!N20,".",",",1)</f>
        <v/>
      </c>
      <c r="P21" t="str">
        <f>SUBSTITUTE('Raw Data'!O20,".",",",1)</f>
        <v/>
      </c>
      <c r="Q21" t="str">
        <f>SUBSTITUTE('Raw Data'!P20,".",",",1)</f>
        <v/>
      </c>
      <c r="R21" t="str">
        <f>SUBSTITUTE('Raw Data'!Q20,".",",",1)</f>
        <v/>
      </c>
      <c r="S21" t="str">
        <f>SUBSTITUTE('Raw Data'!R20,".",",",1)</f>
        <v/>
      </c>
      <c r="T21" t="str">
        <f>SUBSTITUTE('Raw Data'!S20,".",",",1)</f>
        <v/>
      </c>
      <c r="U21" t="str">
        <f>SUBSTITUTE('Raw Data'!T20,".",",",1)</f>
        <v/>
      </c>
      <c r="V21" t="str">
        <f>SUBSTITUTE('Raw Data'!U20,".",",",1)</f>
        <v/>
      </c>
      <c r="W21" t="str">
        <f>SUBSTITUTE('Raw Data'!V20,".",",",1)</f>
        <v/>
      </c>
      <c r="X21" t="str">
        <f>SUBSTITUTE('Raw Data'!W20,".",",",1)</f>
        <v/>
      </c>
      <c r="Y21" t="str">
        <f>SUBSTITUTE('Raw Data'!X20,".",",",1)</f>
        <v/>
      </c>
      <c r="Z21" t="str">
        <f>SUBSTITUTE('Raw Data'!Y20,".",",",1)</f>
        <v/>
      </c>
      <c r="AA21" t="str">
        <f>SUBSTITUTE('Raw Data'!Z20,".",",",1)</f>
        <v/>
      </c>
      <c r="AB21" t="str">
        <f>SUBSTITUTE('Raw Data'!AA20,".",",",1)</f>
        <v/>
      </c>
      <c r="AC21" t="str">
        <f>SUBSTITUTE('Raw Data'!AB20,".",",",1)</f>
        <v/>
      </c>
      <c r="AD21" t="str">
        <f>SUBSTITUTE('Raw Data'!AC20,".",",",1)</f>
        <v/>
      </c>
      <c r="AE21" t="str">
        <f>SUBSTITUTE('Raw Data'!AD20,".",",",1)</f>
        <v/>
      </c>
      <c r="AF21" t="str">
        <f>SUBSTITUTE('Raw Data'!AE20,".",",",1)</f>
        <v/>
      </c>
      <c r="AG21" t="str">
        <f>SUBSTITUTE('Raw Data'!AF20,".",",",1)</f>
        <v/>
      </c>
      <c r="AH21" t="str">
        <f>SUBSTITUTE('Raw Data'!AG20,".",",",1)</f>
        <v/>
      </c>
      <c r="AI21" t="str">
        <f>SUBSTITUTE('Raw Data'!AH20,".",",",1)</f>
        <v/>
      </c>
      <c r="AJ21" t="str">
        <f>SUBSTITUTE('Raw Data'!AI20,".",",",1)</f>
        <v/>
      </c>
      <c r="AK21" t="str">
        <f>SUBSTITUTE('Raw Data'!AJ20,".",",",1)</f>
        <v/>
      </c>
      <c r="AL21" t="str">
        <f>SUBSTITUTE('Raw Data'!AK20,".",",",1)</f>
        <v/>
      </c>
    </row>
    <row r="22" spans="1:38" x14ac:dyDescent="0.2">
      <c r="A22">
        <v>20</v>
      </c>
      <c r="B22" t="str">
        <f>SUBSTITUTE('Raw Data'!A21,".",",",1)</f>
        <v/>
      </c>
      <c r="C22" t="str">
        <f>SUBSTITUTE('Raw Data'!B21,".",",",1)</f>
        <v/>
      </c>
      <c r="D22" t="str">
        <f>SUBSTITUTE('Raw Data'!C21,".",",",1)</f>
        <v/>
      </c>
      <c r="E22" t="str">
        <f>SUBSTITUTE('Raw Data'!D21,".",",",1)</f>
        <v/>
      </c>
      <c r="F22" t="str">
        <f>SUBSTITUTE('Raw Data'!E21,".",",",1)</f>
        <v/>
      </c>
      <c r="G22" t="str">
        <f>SUBSTITUTE('Raw Data'!F21,".",",",1)</f>
        <v/>
      </c>
      <c r="H22" t="str">
        <f>SUBSTITUTE('Raw Data'!G21,".",",",1)</f>
        <v/>
      </c>
      <c r="I22" t="str">
        <f>SUBSTITUTE('Raw Data'!H21,".",",",1)</f>
        <v/>
      </c>
      <c r="J22" t="str">
        <f>SUBSTITUTE('Raw Data'!I21,".",",",1)</f>
        <v/>
      </c>
      <c r="K22" t="str">
        <f>SUBSTITUTE('Raw Data'!J21,".",",",1)</f>
        <v/>
      </c>
      <c r="L22" t="str">
        <f>SUBSTITUTE('Raw Data'!K21,".",",",1)</f>
        <v/>
      </c>
      <c r="M22" t="str">
        <f>SUBSTITUTE('Raw Data'!L21,".",",",1)</f>
        <v/>
      </c>
      <c r="N22" t="str">
        <f>SUBSTITUTE('Raw Data'!M21,".",",",1)</f>
        <v/>
      </c>
      <c r="O22" t="str">
        <f>SUBSTITUTE('Raw Data'!N21,".",",",1)</f>
        <v/>
      </c>
      <c r="P22" t="str">
        <f>SUBSTITUTE('Raw Data'!O21,".",",",1)</f>
        <v/>
      </c>
      <c r="Q22" t="str">
        <f>SUBSTITUTE('Raw Data'!P21,".",",",1)</f>
        <v/>
      </c>
      <c r="R22" t="str">
        <f>SUBSTITUTE('Raw Data'!Q21,".",",",1)</f>
        <v/>
      </c>
      <c r="S22" t="str">
        <f>SUBSTITUTE('Raw Data'!R21,".",",",1)</f>
        <v/>
      </c>
      <c r="T22" t="str">
        <f>SUBSTITUTE('Raw Data'!S21,".",",",1)</f>
        <v/>
      </c>
      <c r="U22" t="str">
        <f>SUBSTITUTE('Raw Data'!T21,".",",",1)</f>
        <v/>
      </c>
      <c r="V22" t="str">
        <f>SUBSTITUTE('Raw Data'!U21,".",",",1)</f>
        <v/>
      </c>
      <c r="W22" t="str">
        <f>SUBSTITUTE('Raw Data'!V21,".",",",1)</f>
        <v/>
      </c>
      <c r="X22" t="str">
        <f>SUBSTITUTE('Raw Data'!W21,".",",",1)</f>
        <v/>
      </c>
      <c r="Y22" t="str">
        <f>SUBSTITUTE('Raw Data'!X21,".",",",1)</f>
        <v/>
      </c>
      <c r="Z22" t="str">
        <f>SUBSTITUTE('Raw Data'!Y21,".",",",1)</f>
        <v/>
      </c>
      <c r="AA22" t="str">
        <f>SUBSTITUTE('Raw Data'!Z21,".",",",1)</f>
        <v/>
      </c>
      <c r="AB22" t="str">
        <f>SUBSTITUTE('Raw Data'!AA21,".",",",1)</f>
        <v/>
      </c>
      <c r="AC22" t="str">
        <f>SUBSTITUTE('Raw Data'!AB21,".",",",1)</f>
        <v/>
      </c>
      <c r="AD22" t="str">
        <f>SUBSTITUTE('Raw Data'!AC21,".",",",1)</f>
        <v/>
      </c>
      <c r="AE22" t="str">
        <f>SUBSTITUTE('Raw Data'!AD21,".",",",1)</f>
        <v/>
      </c>
      <c r="AF22" t="str">
        <f>SUBSTITUTE('Raw Data'!AE21,".",",",1)</f>
        <v/>
      </c>
      <c r="AG22" t="str">
        <f>SUBSTITUTE('Raw Data'!AF21,".",",",1)</f>
        <v/>
      </c>
      <c r="AH22" t="str">
        <f>SUBSTITUTE('Raw Data'!AG21,".",",",1)</f>
        <v/>
      </c>
      <c r="AI22" t="str">
        <f>SUBSTITUTE('Raw Data'!AH21,".",",",1)</f>
        <v/>
      </c>
      <c r="AJ22" t="str">
        <f>SUBSTITUTE('Raw Data'!AI21,".",",",1)</f>
        <v/>
      </c>
      <c r="AK22" t="str">
        <f>SUBSTITUTE('Raw Data'!AJ21,".",",",1)</f>
        <v/>
      </c>
      <c r="AL22" t="str">
        <f>SUBSTITUTE('Raw Data'!AK21,".",",",1)</f>
        <v/>
      </c>
    </row>
    <row r="23" spans="1:38" x14ac:dyDescent="0.2">
      <c r="A23">
        <v>21</v>
      </c>
      <c r="B23" t="str">
        <f>SUBSTITUTE('Raw Data'!A22,".",",",1)</f>
        <v/>
      </c>
      <c r="C23" t="str">
        <f>SUBSTITUTE('Raw Data'!B22,".",",",1)</f>
        <v/>
      </c>
      <c r="D23" t="str">
        <f>SUBSTITUTE('Raw Data'!C22,".",",",1)</f>
        <v/>
      </c>
      <c r="E23" t="str">
        <f>SUBSTITUTE('Raw Data'!D22,".",",",1)</f>
        <v/>
      </c>
      <c r="F23" t="str">
        <f>SUBSTITUTE('Raw Data'!E22,".",",",1)</f>
        <v/>
      </c>
      <c r="G23" t="str">
        <f>SUBSTITUTE('Raw Data'!F22,".",",",1)</f>
        <v/>
      </c>
      <c r="H23" t="str">
        <f>SUBSTITUTE('Raw Data'!G22,".",",",1)</f>
        <v/>
      </c>
      <c r="I23" t="str">
        <f>SUBSTITUTE('Raw Data'!H22,".",",",1)</f>
        <v/>
      </c>
      <c r="J23" t="str">
        <f>SUBSTITUTE('Raw Data'!I22,".",",",1)</f>
        <v/>
      </c>
      <c r="K23" t="str">
        <f>SUBSTITUTE('Raw Data'!J22,".",",",1)</f>
        <v/>
      </c>
      <c r="L23" t="str">
        <f>SUBSTITUTE('Raw Data'!K22,".",",",1)</f>
        <v/>
      </c>
      <c r="M23" t="str">
        <f>SUBSTITUTE('Raw Data'!L22,".",",",1)</f>
        <v/>
      </c>
      <c r="N23" t="str">
        <f>SUBSTITUTE('Raw Data'!M22,".",",",1)</f>
        <v/>
      </c>
      <c r="O23" t="str">
        <f>SUBSTITUTE('Raw Data'!N22,".",",",1)</f>
        <v/>
      </c>
      <c r="P23" t="str">
        <f>SUBSTITUTE('Raw Data'!O22,".",",",1)</f>
        <v/>
      </c>
      <c r="Q23" t="str">
        <f>SUBSTITUTE('Raw Data'!P22,".",",",1)</f>
        <v/>
      </c>
      <c r="R23" t="str">
        <f>SUBSTITUTE('Raw Data'!Q22,".",",",1)</f>
        <v/>
      </c>
      <c r="S23" t="str">
        <f>SUBSTITUTE('Raw Data'!R22,".",",",1)</f>
        <v/>
      </c>
      <c r="T23" t="str">
        <f>SUBSTITUTE('Raw Data'!S22,".",",",1)</f>
        <v/>
      </c>
      <c r="U23" t="str">
        <f>SUBSTITUTE('Raw Data'!T22,".",",",1)</f>
        <v/>
      </c>
      <c r="V23" t="str">
        <f>SUBSTITUTE('Raw Data'!U22,".",",",1)</f>
        <v/>
      </c>
      <c r="W23" t="str">
        <f>SUBSTITUTE('Raw Data'!V22,".",",",1)</f>
        <v/>
      </c>
      <c r="X23" t="str">
        <f>SUBSTITUTE('Raw Data'!W22,".",",",1)</f>
        <v/>
      </c>
      <c r="Y23" t="str">
        <f>SUBSTITUTE('Raw Data'!X22,".",",",1)</f>
        <v/>
      </c>
      <c r="Z23" t="str">
        <f>SUBSTITUTE('Raw Data'!Y22,".",",",1)</f>
        <v/>
      </c>
      <c r="AA23" t="str">
        <f>SUBSTITUTE('Raw Data'!Z22,".",",",1)</f>
        <v/>
      </c>
      <c r="AB23" t="str">
        <f>SUBSTITUTE('Raw Data'!AA22,".",",",1)</f>
        <v/>
      </c>
      <c r="AC23" t="str">
        <f>SUBSTITUTE('Raw Data'!AB22,".",",",1)</f>
        <v/>
      </c>
      <c r="AD23" t="str">
        <f>SUBSTITUTE('Raw Data'!AC22,".",",",1)</f>
        <v/>
      </c>
      <c r="AE23" t="str">
        <f>SUBSTITUTE('Raw Data'!AD22,".",",",1)</f>
        <v/>
      </c>
      <c r="AF23" t="str">
        <f>SUBSTITUTE('Raw Data'!AE22,".",",",1)</f>
        <v/>
      </c>
      <c r="AG23" t="str">
        <f>SUBSTITUTE('Raw Data'!AF22,".",",",1)</f>
        <v/>
      </c>
      <c r="AH23" t="str">
        <f>SUBSTITUTE('Raw Data'!AG22,".",",",1)</f>
        <v/>
      </c>
      <c r="AI23" t="str">
        <f>SUBSTITUTE('Raw Data'!AH22,".",",",1)</f>
        <v/>
      </c>
      <c r="AJ23" t="str">
        <f>SUBSTITUTE('Raw Data'!AI22,".",",",1)</f>
        <v/>
      </c>
      <c r="AK23" t="str">
        <f>SUBSTITUTE('Raw Data'!AJ22,".",",",1)</f>
        <v/>
      </c>
      <c r="AL23" t="str">
        <f>SUBSTITUTE('Raw Data'!AK22,".",",",1)</f>
        <v/>
      </c>
    </row>
    <row r="24" spans="1:38" x14ac:dyDescent="0.2">
      <c r="A24">
        <v>22</v>
      </c>
      <c r="B24" t="str">
        <f>SUBSTITUTE('Raw Data'!A23,".",",",1)</f>
        <v xml:space="preserve"> 2,3325245380386361</v>
      </c>
      <c r="C24" t="str">
        <f>SUBSTITUTE('Raw Data'!B23,".",",",1)</f>
        <v xml:space="preserve"> 0,71412992477414583</v>
      </c>
      <c r="D24" t="str">
        <f>SUBSTITUTE('Raw Data'!C23,".",",",1)</f>
        <v xml:space="preserve"> 0,22248402237890633</v>
      </c>
      <c r="E24" t="str">
        <f>SUBSTITUTE('Raw Data'!D23,".",",",1)</f>
        <v xml:space="preserve"> 0,064271718263623073</v>
      </c>
      <c r="F24" t="str">
        <f>SUBSTITUTE('Raw Data'!E23,".",",",1)</f>
        <v xml:space="preserve"> 0,026117742061607108</v>
      </c>
      <c r="G24" t="str">
        <f>SUBSTITUTE('Raw Data'!F23,".",",",1)</f>
        <v xml:space="preserve"> 0,063666984438902979</v>
      </c>
      <c r="H24" t="str">
        <f>SUBSTITUTE('Raw Data'!G23,".",",",1)</f>
        <v xml:space="preserve"> 0,061968922615043484</v>
      </c>
      <c r="I24" t="str">
        <f>SUBSTITUTE('Raw Data'!H23,".",",",1)</f>
        <v/>
      </c>
      <c r="J24" t="str">
        <f>SUBSTITUTE('Raw Data'!I23,".",",",1)</f>
        <v/>
      </c>
      <c r="K24" t="str">
        <f>SUBSTITUTE('Raw Data'!J23,".",",",1)</f>
        <v/>
      </c>
      <c r="L24" t="str">
        <f>SUBSTITUTE('Raw Data'!K23,".",",",1)</f>
        <v/>
      </c>
      <c r="M24" t="str">
        <f>SUBSTITUTE('Raw Data'!L23,".",",",1)</f>
        <v/>
      </c>
      <c r="N24" t="str">
        <f>SUBSTITUTE('Raw Data'!M23,".",",",1)</f>
        <v/>
      </c>
      <c r="O24" t="str">
        <f>SUBSTITUTE('Raw Data'!N23,".",",",1)</f>
        <v/>
      </c>
      <c r="P24" t="str">
        <f>SUBSTITUTE('Raw Data'!O23,".",",",1)</f>
        <v/>
      </c>
      <c r="Q24" t="str">
        <f>SUBSTITUTE('Raw Data'!P23,".",",",1)</f>
        <v/>
      </c>
      <c r="R24" t="str">
        <f>SUBSTITUTE('Raw Data'!Q23,".",",",1)</f>
        <v/>
      </c>
      <c r="S24" t="str">
        <f>SUBSTITUTE('Raw Data'!R23,".",",",1)</f>
        <v/>
      </c>
      <c r="T24" t="str">
        <f>SUBSTITUTE('Raw Data'!S23,".",",",1)</f>
        <v/>
      </c>
      <c r="U24" t="str">
        <f>SUBSTITUTE('Raw Data'!T23,".",",",1)</f>
        <v/>
      </c>
      <c r="V24" t="str">
        <f>SUBSTITUTE('Raw Data'!U23,".",",",1)</f>
        <v/>
      </c>
      <c r="W24" t="str">
        <f>SUBSTITUTE('Raw Data'!V23,".",",",1)</f>
        <v/>
      </c>
      <c r="X24" t="str">
        <f>SUBSTITUTE('Raw Data'!W23,".",",",1)</f>
        <v/>
      </c>
      <c r="Y24" t="str">
        <f>SUBSTITUTE('Raw Data'!X23,".",",",1)</f>
        <v/>
      </c>
      <c r="Z24" t="str">
        <f>SUBSTITUTE('Raw Data'!Y23,".",",",1)</f>
        <v/>
      </c>
      <c r="AA24" t="str">
        <f>SUBSTITUTE('Raw Data'!Z23,".",",",1)</f>
        <v/>
      </c>
      <c r="AB24" t="str">
        <f>SUBSTITUTE('Raw Data'!AA23,".",",",1)</f>
        <v/>
      </c>
      <c r="AC24" t="str">
        <f>SUBSTITUTE('Raw Data'!AB23,".",",",1)</f>
        <v/>
      </c>
      <c r="AD24" t="str">
        <f>SUBSTITUTE('Raw Data'!AC23,".",",",1)</f>
        <v/>
      </c>
      <c r="AE24" t="str">
        <f>SUBSTITUTE('Raw Data'!AD23,".",",",1)</f>
        <v/>
      </c>
      <c r="AF24" t="str">
        <f>SUBSTITUTE('Raw Data'!AE23,".",",",1)</f>
        <v/>
      </c>
      <c r="AG24" t="str">
        <f>SUBSTITUTE('Raw Data'!AF23,".",",",1)</f>
        <v/>
      </c>
      <c r="AH24" t="str">
        <f>SUBSTITUTE('Raw Data'!AG23,".",",",1)</f>
        <v/>
      </c>
      <c r="AI24" t="str">
        <f>SUBSTITUTE('Raw Data'!AH23,".",",",1)</f>
        <v/>
      </c>
      <c r="AJ24" t="str">
        <f>SUBSTITUTE('Raw Data'!AI23,".",",",1)</f>
        <v/>
      </c>
      <c r="AK24" t="str">
        <f>SUBSTITUTE('Raw Data'!AJ23,".",",",1)</f>
        <v/>
      </c>
      <c r="AL24" t="str">
        <f>SUBSTITUTE('Raw Data'!AK23,".",",",1)</f>
        <v/>
      </c>
    </row>
    <row r="25" spans="1:38" x14ac:dyDescent="0.2">
      <c r="A25">
        <v>23</v>
      </c>
      <c r="B25" t="str">
        <f>SUBSTITUTE('Raw Data'!A24,".",",",1)</f>
        <v xml:space="preserve"> 2,2196836471553372</v>
      </c>
      <c r="C25" t="str">
        <f>SUBSTITUTE('Raw Data'!B24,".",",",1)</f>
        <v xml:space="preserve"> 1,3074523210525169</v>
      </c>
      <c r="D25" t="str">
        <f>SUBSTITUTE('Raw Data'!C24,".",",",1)</f>
        <v xml:space="preserve"> 0,63058120012282814</v>
      </c>
      <c r="E25" t="str">
        <f>SUBSTITUTE('Raw Data'!D24,".",",",1)</f>
        <v xml:space="preserve"> 0,25892245769500977</v>
      </c>
      <c r="F25" t="str">
        <f>SUBSTITUTE('Raw Data'!E24,".",",",1)</f>
        <v xml:space="preserve"> 0,10073973983524641</v>
      </c>
      <c r="G25" t="str">
        <f>SUBSTITUTE('Raw Data'!F24,".",",",1)</f>
        <v xml:space="preserve"> 0,085049338638790092</v>
      </c>
      <c r="H25" t="str">
        <f>SUBSTITUTE('Raw Data'!G24,".",",",1)</f>
        <v xml:space="preserve"> 0,23539914190768971</v>
      </c>
      <c r="I25" t="str">
        <f>SUBSTITUTE('Raw Data'!H24,".",",",1)</f>
        <v xml:space="preserve"> 0,13139551877975972</v>
      </c>
      <c r="J25" t="str">
        <f>SUBSTITUTE('Raw Data'!I24,".",",",1)</f>
        <v/>
      </c>
      <c r="K25" t="str">
        <f>SUBSTITUTE('Raw Data'!J24,".",",",1)</f>
        <v/>
      </c>
      <c r="L25" t="str">
        <f>SUBSTITUTE('Raw Data'!K24,".",",",1)</f>
        <v/>
      </c>
      <c r="M25" t="str">
        <f>SUBSTITUTE('Raw Data'!L24,".",",",1)</f>
        <v/>
      </c>
      <c r="N25" t="str">
        <f>SUBSTITUTE('Raw Data'!M24,".",",",1)</f>
        <v/>
      </c>
      <c r="O25" t="str">
        <f>SUBSTITUTE('Raw Data'!N24,".",",",1)</f>
        <v/>
      </c>
      <c r="P25" t="str">
        <f>SUBSTITUTE('Raw Data'!O24,".",",",1)</f>
        <v/>
      </c>
      <c r="Q25" t="str">
        <f>SUBSTITUTE('Raw Data'!P24,".",",",1)</f>
        <v/>
      </c>
      <c r="R25" t="str">
        <f>SUBSTITUTE('Raw Data'!Q24,".",",",1)</f>
        <v/>
      </c>
      <c r="S25" t="str">
        <f>SUBSTITUTE('Raw Data'!R24,".",",",1)</f>
        <v/>
      </c>
      <c r="T25" t="str">
        <f>SUBSTITUTE('Raw Data'!S24,".",",",1)</f>
        <v/>
      </c>
      <c r="U25" t="str">
        <f>SUBSTITUTE('Raw Data'!T24,".",",",1)</f>
        <v/>
      </c>
      <c r="V25" t="str">
        <f>SUBSTITUTE('Raw Data'!U24,".",",",1)</f>
        <v/>
      </c>
      <c r="W25" t="str">
        <f>SUBSTITUTE('Raw Data'!V24,".",",",1)</f>
        <v/>
      </c>
      <c r="X25" t="str">
        <f>SUBSTITUTE('Raw Data'!W24,".",",",1)</f>
        <v/>
      </c>
      <c r="Y25" t="str">
        <f>SUBSTITUTE('Raw Data'!X24,".",",",1)</f>
        <v/>
      </c>
      <c r="Z25" t="str">
        <f>SUBSTITUTE('Raw Data'!Y24,".",",",1)</f>
        <v/>
      </c>
      <c r="AA25" t="str">
        <f>SUBSTITUTE('Raw Data'!Z24,".",",",1)</f>
        <v/>
      </c>
      <c r="AB25" t="str">
        <f>SUBSTITUTE('Raw Data'!AA24,".",",",1)</f>
        <v/>
      </c>
      <c r="AC25" t="str">
        <f>SUBSTITUTE('Raw Data'!AB24,".",",",1)</f>
        <v/>
      </c>
      <c r="AD25" t="str">
        <f>SUBSTITUTE('Raw Data'!AC24,".",",",1)</f>
        <v/>
      </c>
      <c r="AE25" t="str">
        <f>SUBSTITUTE('Raw Data'!AD24,".",",",1)</f>
        <v/>
      </c>
      <c r="AF25" t="str">
        <f>SUBSTITUTE('Raw Data'!AE24,".",",",1)</f>
        <v/>
      </c>
      <c r="AG25" t="str">
        <f>SUBSTITUTE('Raw Data'!AF24,".",",",1)</f>
        <v/>
      </c>
      <c r="AH25" t="str">
        <f>SUBSTITUTE('Raw Data'!AG24,".",",",1)</f>
        <v/>
      </c>
      <c r="AI25" t="str">
        <f>SUBSTITUTE('Raw Data'!AH24,".",",",1)</f>
        <v/>
      </c>
      <c r="AJ25" t="str">
        <f>SUBSTITUTE('Raw Data'!AI24,".",",",1)</f>
        <v/>
      </c>
      <c r="AK25" t="str">
        <f>SUBSTITUTE('Raw Data'!AJ24,".",",",1)</f>
        <v/>
      </c>
      <c r="AL25" t="str">
        <f>SUBSTITUTE('Raw Data'!AK24,".",",",1)</f>
        <v/>
      </c>
    </row>
    <row r="26" spans="1:38" x14ac:dyDescent="0.2">
      <c r="A26">
        <v>24</v>
      </c>
      <c r="B26" t="str">
        <f>SUBSTITUTE('Raw Data'!A25,".",",",1)</f>
        <v/>
      </c>
      <c r="C26" t="str">
        <f>SUBSTITUTE('Raw Data'!B25,".",",",1)</f>
        <v/>
      </c>
      <c r="D26" t="str">
        <f>SUBSTITUTE('Raw Data'!C25,".",",",1)</f>
        <v/>
      </c>
      <c r="E26" t="str">
        <f>SUBSTITUTE('Raw Data'!D25,".",",",1)</f>
        <v/>
      </c>
      <c r="F26" t="str">
        <f>SUBSTITUTE('Raw Data'!E25,".",",",1)</f>
        <v/>
      </c>
      <c r="G26" t="str">
        <f>SUBSTITUTE('Raw Data'!F25,".",",",1)</f>
        <v/>
      </c>
      <c r="H26" t="str">
        <f>SUBSTITUTE('Raw Data'!G25,".",",",1)</f>
        <v/>
      </c>
      <c r="I26" t="str">
        <f>SUBSTITUTE('Raw Data'!H25,".",",",1)</f>
        <v/>
      </c>
      <c r="J26" t="str">
        <f>SUBSTITUTE('Raw Data'!I25,".",",",1)</f>
        <v/>
      </c>
      <c r="K26" t="str">
        <f>SUBSTITUTE('Raw Data'!J25,".",",",1)</f>
        <v/>
      </c>
      <c r="L26" t="str">
        <f>SUBSTITUTE('Raw Data'!K25,".",",",1)</f>
        <v/>
      </c>
      <c r="M26" t="str">
        <f>SUBSTITUTE('Raw Data'!L25,".",",",1)</f>
        <v/>
      </c>
      <c r="N26" t="str">
        <f>SUBSTITUTE('Raw Data'!M25,".",",",1)</f>
        <v/>
      </c>
      <c r="O26" t="str">
        <f>SUBSTITUTE('Raw Data'!N25,".",",",1)</f>
        <v/>
      </c>
      <c r="P26" t="str">
        <f>SUBSTITUTE('Raw Data'!O25,".",",",1)</f>
        <v/>
      </c>
      <c r="Q26" t="str">
        <f>SUBSTITUTE('Raw Data'!P25,".",",",1)</f>
        <v/>
      </c>
      <c r="R26" t="str">
        <f>SUBSTITUTE('Raw Data'!Q25,".",",",1)</f>
        <v/>
      </c>
      <c r="S26" t="str">
        <f>SUBSTITUTE('Raw Data'!R25,".",",",1)</f>
        <v/>
      </c>
      <c r="T26" t="str">
        <f>SUBSTITUTE('Raw Data'!S25,".",",",1)</f>
        <v/>
      </c>
      <c r="U26" t="str">
        <f>SUBSTITUTE('Raw Data'!T25,".",",",1)</f>
        <v/>
      </c>
      <c r="V26" t="str">
        <f>SUBSTITUTE('Raw Data'!U25,".",",",1)</f>
        <v/>
      </c>
      <c r="W26" t="str">
        <f>SUBSTITUTE('Raw Data'!V25,".",",",1)</f>
        <v/>
      </c>
      <c r="X26" t="str">
        <f>SUBSTITUTE('Raw Data'!W25,".",",",1)</f>
        <v/>
      </c>
      <c r="Y26" t="str">
        <f>SUBSTITUTE('Raw Data'!X25,".",",",1)</f>
        <v/>
      </c>
      <c r="Z26" t="str">
        <f>SUBSTITUTE('Raw Data'!Y25,".",",",1)</f>
        <v/>
      </c>
      <c r="AA26" t="str">
        <f>SUBSTITUTE('Raw Data'!Z25,".",",",1)</f>
        <v/>
      </c>
      <c r="AB26" t="str">
        <f>SUBSTITUTE('Raw Data'!AA25,".",",",1)</f>
        <v/>
      </c>
      <c r="AC26" t="str">
        <f>SUBSTITUTE('Raw Data'!AB25,".",",",1)</f>
        <v/>
      </c>
      <c r="AD26" t="str">
        <f>SUBSTITUTE('Raw Data'!AC25,".",",",1)</f>
        <v/>
      </c>
      <c r="AE26" t="str">
        <f>SUBSTITUTE('Raw Data'!AD25,".",",",1)</f>
        <v/>
      </c>
      <c r="AF26" t="str">
        <f>SUBSTITUTE('Raw Data'!AE25,".",",",1)</f>
        <v/>
      </c>
      <c r="AG26" t="str">
        <f>SUBSTITUTE('Raw Data'!AF25,".",",",1)</f>
        <v/>
      </c>
      <c r="AH26" t="str">
        <f>SUBSTITUTE('Raw Data'!AG25,".",",",1)</f>
        <v/>
      </c>
      <c r="AI26" t="str">
        <f>SUBSTITUTE('Raw Data'!AH25,".",",",1)</f>
        <v/>
      </c>
      <c r="AJ26" t="str">
        <f>SUBSTITUTE('Raw Data'!AI25,".",",",1)</f>
        <v/>
      </c>
      <c r="AK26" t="str">
        <f>SUBSTITUTE('Raw Data'!AJ25,".",",",1)</f>
        <v/>
      </c>
      <c r="AL26" t="str">
        <f>SUBSTITUTE('Raw Data'!AK25,".",",",1)</f>
        <v/>
      </c>
    </row>
    <row r="27" spans="1:38" x14ac:dyDescent="0.2">
      <c r="A27">
        <v>25</v>
      </c>
      <c r="B27" t="str">
        <f>SUBSTITUTE('Raw Data'!A26,".",",",1)</f>
        <v xml:space="preserve"> 2,2791604995732904</v>
      </c>
      <c r="C27" t="str">
        <f>SUBSTITUTE('Raw Data'!B26,".",",",1)</f>
        <v xml:space="preserve"> 0,011623742058883592</v>
      </c>
      <c r="D27" t="str">
        <f>SUBSTITUTE('Raw Data'!C26,".",",",1)</f>
        <v xml:space="preserve"> 0,077122010290624682</v>
      </c>
      <c r="E27" t="str">
        <f>SUBSTITUTE('Raw Data'!D26,".",",",1)</f>
        <v xml:space="preserve"> 0,13141992688178533</v>
      </c>
      <c r="F27" t="str">
        <f>SUBSTITUTE('Raw Data'!E26,".",",",1)</f>
        <v/>
      </c>
      <c r="G27" t="str">
        <f>SUBSTITUTE('Raw Data'!F26,".",",",1)</f>
        <v/>
      </c>
      <c r="H27" t="str">
        <f>SUBSTITUTE('Raw Data'!G26,".",",",1)</f>
        <v/>
      </c>
      <c r="I27" t="str">
        <f>SUBSTITUTE('Raw Data'!H26,".",",",1)</f>
        <v/>
      </c>
      <c r="J27" t="str">
        <f>SUBSTITUTE('Raw Data'!I26,".",",",1)</f>
        <v/>
      </c>
      <c r="K27" t="str">
        <f>SUBSTITUTE('Raw Data'!J26,".",",",1)</f>
        <v/>
      </c>
      <c r="L27" t="str">
        <f>SUBSTITUTE('Raw Data'!K26,".",",",1)</f>
        <v/>
      </c>
      <c r="M27" t="str">
        <f>SUBSTITUTE('Raw Data'!L26,".",",",1)</f>
        <v/>
      </c>
      <c r="N27" t="str">
        <f>SUBSTITUTE('Raw Data'!M26,".",",",1)</f>
        <v/>
      </c>
      <c r="O27" t="str">
        <f>SUBSTITUTE('Raw Data'!N26,".",",",1)</f>
        <v/>
      </c>
      <c r="P27" t="str">
        <f>SUBSTITUTE('Raw Data'!O26,".",",",1)</f>
        <v/>
      </c>
      <c r="Q27" t="str">
        <f>SUBSTITUTE('Raw Data'!P26,".",",",1)</f>
        <v/>
      </c>
      <c r="R27" t="str">
        <f>SUBSTITUTE('Raw Data'!Q26,".",",",1)</f>
        <v/>
      </c>
      <c r="S27" t="str">
        <f>SUBSTITUTE('Raw Data'!R26,".",",",1)</f>
        <v/>
      </c>
      <c r="T27" t="str">
        <f>SUBSTITUTE('Raw Data'!S26,".",",",1)</f>
        <v/>
      </c>
      <c r="U27" t="str">
        <f>SUBSTITUTE('Raw Data'!T26,".",",",1)</f>
        <v/>
      </c>
      <c r="V27" t="str">
        <f>SUBSTITUTE('Raw Data'!U26,".",",",1)</f>
        <v/>
      </c>
      <c r="W27" t="str">
        <f>SUBSTITUTE('Raw Data'!V26,".",",",1)</f>
        <v/>
      </c>
      <c r="X27" t="str">
        <f>SUBSTITUTE('Raw Data'!W26,".",",",1)</f>
        <v/>
      </c>
      <c r="Y27" t="str">
        <f>SUBSTITUTE('Raw Data'!X26,".",",",1)</f>
        <v/>
      </c>
      <c r="Z27" t="str">
        <f>SUBSTITUTE('Raw Data'!Y26,".",",",1)</f>
        <v/>
      </c>
      <c r="AA27" t="str">
        <f>SUBSTITUTE('Raw Data'!Z26,".",",",1)</f>
        <v/>
      </c>
      <c r="AB27" t="str">
        <f>SUBSTITUTE('Raw Data'!AA26,".",",",1)</f>
        <v/>
      </c>
      <c r="AC27" t="str">
        <f>SUBSTITUTE('Raw Data'!AB26,".",",",1)</f>
        <v/>
      </c>
      <c r="AD27" t="str">
        <f>SUBSTITUTE('Raw Data'!AC26,".",",",1)</f>
        <v/>
      </c>
      <c r="AE27" t="str">
        <f>SUBSTITUTE('Raw Data'!AD26,".",",",1)</f>
        <v/>
      </c>
      <c r="AF27" t="str">
        <f>SUBSTITUTE('Raw Data'!AE26,".",",",1)</f>
        <v/>
      </c>
      <c r="AG27" t="str">
        <f>SUBSTITUTE('Raw Data'!AF26,".",",",1)</f>
        <v/>
      </c>
      <c r="AH27" t="str">
        <f>SUBSTITUTE('Raw Data'!AG26,".",",",1)</f>
        <v/>
      </c>
      <c r="AI27" t="str">
        <f>SUBSTITUTE('Raw Data'!AH26,".",",",1)</f>
        <v/>
      </c>
      <c r="AJ27" t="str">
        <f>SUBSTITUTE('Raw Data'!AI26,".",",",1)</f>
        <v/>
      </c>
      <c r="AK27" t="str">
        <f>SUBSTITUTE('Raw Data'!AJ26,".",",",1)</f>
        <v/>
      </c>
      <c r="AL27" t="str">
        <f>SUBSTITUTE('Raw Data'!AK26,".",",",1)</f>
        <v/>
      </c>
    </row>
    <row r="28" spans="1:38" x14ac:dyDescent="0.2">
      <c r="A28">
        <v>26</v>
      </c>
      <c r="B28" t="str">
        <f>SUBSTITUTE('Raw Data'!A27,".",",",1)</f>
        <v/>
      </c>
      <c r="C28" t="str">
        <f>SUBSTITUTE('Raw Data'!B27,".",",",1)</f>
        <v/>
      </c>
      <c r="D28" t="str">
        <f>SUBSTITUTE('Raw Data'!C27,".",",",1)</f>
        <v/>
      </c>
      <c r="E28" t="str">
        <f>SUBSTITUTE('Raw Data'!D27,".",",",1)</f>
        <v/>
      </c>
      <c r="F28" t="str">
        <f>SUBSTITUTE('Raw Data'!E27,".",",",1)</f>
        <v/>
      </c>
      <c r="G28" t="str">
        <f>SUBSTITUTE('Raw Data'!F27,".",",",1)</f>
        <v/>
      </c>
      <c r="H28" t="str">
        <f>SUBSTITUTE('Raw Data'!G27,".",",",1)</f>
        <v/>
      </c>
      <c r="I28" t="str">
        <f>SUBSTITUTE('Raw Data'!H27,".",",",1)</f>
        <v/>
      </c>
      <c r="J28" t="str">
        <f>SUBSTITUTE('Raw Data'!I27,".",",",1)</f>
        <v/>
      </c>
      <c r="K28" t="str">
        <f>SUBSTITUTE('Raw Data'!J27,".",",",1)</f>
        <v/>
      </c>
      <c r="L28" t="str">
        <f>SUBSTITUTE('Raw Data'!K27,".",",",1)</f>
        <v/>
      </c>
      <c r="M28" t="str">
        <f>SUBSTITUTE('Raw Data'!L27,".",",",1)</f>
        <v/>
      </c>
      <c r="N28" t="str">
        <f>SUBSTITUTE('Raw Data'!M27,".",",",1)</f>
        <v/>
      </c>
      <c r="O28" t="str">
        <f>SUBSTITUTE('Raw Data'!N27,".",",",1)</f>
        <v/>
      </c>
      <c r="P28" t="str">
        <f>SUBSTITUTE('Raw Data'!O27,".",",",1)</f>
        <v/>
      </c>
      <c r="Q28" t="str">
        <f>SUBSTITUTE('Raw Data'!P27,".",",",1)</f>
        <v/>
      </c>
      <c r="R28" t="str">
        <f>SUBSTITUTE('Raw Data'!Q27,".",",",1)</f>
        <v/>
      </c>
      <c r="S28" t="str">
        <f>SUBSTITUTE('Raw Data'!R27,".",",",1)</f>
        <v/>
      </c>
      <c r="T28" t="str">
        <f>SUBSTITUTE('Raw Data'!S27,".",",",1)</f>
        <v/>
      </c>
      <c r="U28" t="str">
        <f>SUBSTITUTE('Raw Data'!T27,".",",",1)</f>
        <v/>
      </c>
      <c r="V28" t="str">
        <f>SUBSTITUTE('Raw Data'!U27,".",",",1)</f>
        <v/>
      </c>
      <c r="W28" t="str">
        <f>SUBSTITUTE('Raw Data'!V27,".",",",1)</f>
        <v/>
      </c>
      <c r="X28" t="str">
        <f>SUBSTITUTE('Raw Data'!W27,".",",",1)</f>
        <v/>
      </c>
      <c r="Y28" t="str">
        <f>SUBSTITUTE('Raw Data'!X27,".",",",1)</f>
        <v/>
      </c>
      <c r="Z28" t="str">
        <f>SUBSTITUTE('Raw Data'!Y27,".",",",1)</f>
        <v/>
      </c>
      <c r="AA28" t="str">
        <f>SUBSTITUTE('Raw Data'!Z27,".",",",1)</f>
        <v/>
      </c>
      <c r="AB28" t="str">
        <f>SUBSTITUTE('Raw Data'!AA27,".",",",1)</f>
        <v/>
      </c>
      <c r="AC28" t="str">
        <f>SUBSTITUTE('Raw Data'!AB27,".",",",1)</f>
        <v/>
      </c>
      <c r="AD28" t="str">
        <f>SUBSTITUTE('Raw Data'!AC27,".",",",1)</f>
        <v/>
      </c>
      <c r="AE28" t="str">
        <f>SUBSTITUTE('Raw Data'!AD27,".",",",1)</f>
        <v/>
      </c>
      <c r="AF28" t="str">
        <f>SUBSTITUTE('Raw Data'!AE27,".",",",1)</f>
        <v/>
      </c>
      <c r="AG28" t="str">
        <f>SUBSTITUTE('Raw Data'!AF27,".",",",1)</f>
        <v/>
      </c>
      <c r="AH28" t="str">
        <f>SUBSTITUTE('Raw Data'!AG27,".",",",1)</f>
        <v/>
      </c>
      <c r="AI28" t="str">
        <f>SUBSTITUTE('Raw Data'!AH27,".",",",1)</f>
        <v/>
      </c>
      <c r="AJ28" t="str">
        <f>SUBSTITUTE('Raw Data'!AI27,".",",",1)</f>
        <v/>
      </c>
      <c r="AK28" t="str">
        <f>SUBSTITUTE('Raw Data'!AJ27,".",",",1)</f>
        <v/>
      </c>
      <c r="AL28" t="str">
        <f>SUBSTITUTE('Raw Data'!AK27,".",",",1)</f>
        <v/>
      </c>
    </row>
    <row r="29" spans="1:38" x14ac:dyDescent="0.2">
      <c r="A29">
        <v>27</v>
      </c>
      <c r="B29" t="str">
        <f>SUBSTITUTE('Raw Data'!A28,".",",",1)</f>
        <v/>
      </c>
      <c r="C29" t="str">
        <f>SUBSTITUTE('Raw Data'!B28,".",",",1)</f>
        <v/>
      </c>
      <c r="D29" t="str">
        <f>SUBSTITUTE('Raw Data'!C28,".",",",1)</f>
        <v/>
      </c>
      <c r="E29" t="str">
        <f>SUBSTITUTE('Raw Data'!D28,".",",",1)</f>
        <v/>
      </c>
      <c r="F29" t="str">
        <f>SUBSTITUTE('Raw Data'!E28,".",",",1)</f>
        <v/>
      </c>
      <c r="G29" t="str">
        <f>SUBSTITUTE('Raw Data'!F28,".",",",1)</f>
        <v/>
      </c>
      <c r="H29" t="str">
        <f>SUBSTITUTE('Raw Data'!G28,".",",",1)</f>
        <v/>
      </c>
      <c r="I29" t="str">
        <f>SUBSTITUTE('Raw Data'!H28,".",",",1)</f>
        <v/>
      </c>
      <c r="J29" t="str">
        <f>SUBSTITUTE('Raw Data'!I28,".",",",1)</f>
        <v/>
      </c>
      <c r="K29" t="str">
        <f>SUBSTITUTE('Raw Data'!J28,".",",",1)</f>
        <v/>
      </c>
      <c r="L29" t="str">
        <f>SUBSTITUTE('Raw Data'!K28,".",",",1)</f>
        <v/>
      </c>
      <c r="M29" t="str">
        <f>SUBSTITUTE('Raw Data'!L28,".",",",1)</f>
        <v/>
      </c>
      <c r="N29" t="str">
        <f>SUBSTITUTE('Raw Data'!M28,".",",",1)</f>
        <v/>
      </c>
      <c r="O29" t="str">
        <f>SUBSTITUTE('Raw Data'!N28,".",",",1)</f>
        <v/>
      </c>
      <c r="P29" t="str">
        <f>SUBSTITUTE('Raw Data'!O28,".",",",1)</f>
        <v/>
      </c>
      <c r="Q29" t="str">
        <f>SUBSTITUTE('Raw Data'!P28,".",",",1)</f>
        <v/>
      </c>
      <c r="R29" t="str">
        <f>SUBSTITUTE('Raw Data'!Q28,".",",",1)</f>
        <v/>
      </c>
      <c r="S29" t="str">
        <f>SUBSTITUTE('Raw Data'!R28,".",",",1)</f>
        <v/>
      </c>
      <c r="T29" t="str">
        <f>SUBSTITUTE('Raw Data'!S28,".",",",1)</f>
        <v/>
      </c>
      <c r="U29" t="str">
        <f>SUBSTITUTE('Raw Data'!T28,".",",",1)</f>
        <v/>
      </c>
      <c r="V29" t="str">
        <f>SUBSTITUTE('Raw Data'!U28,".",",",1)</f>
        <v/>
      </c>
      <c r="W29" t="str">
        <f>SUBSTITUTE('Raw Data'!V28,".",",",1)</f>
        <v/>
      </c>
      <c r="X29" t="str">
        <f>SUBSTITUTE('Raw Data'!W28,".",",",1)</f>
        <v/>
      </c>
      <c r="Y29" t="str">
        <f>SUBSTITUTE('Raw Data'!X28,".",",",1)</f>
        <v/>
      </c>
      <c r="Z29" t="str">
        <f>SUBSTITUTE('Raw Data'!Y28,".",",",1)</f>
        <v/>
      </c>
      <c r="AA29" t="str">
        <f>SUBSTITUTE('Raw Data'!Z28,".",",",1)</f>
        <v/>
      </c>
      <c r="AB29" t="str">
        <f>SUBSTITUTE('Raw Data'!AA28,".",",",1)</f>
        <v/>
      </c>
      <c r="AC29" t="str">
        <f>SUBSTITUTE('Raw Data'!AB28,".",",",1)</f>
        <v/>
      </c>
      <c r="AD29" t="str">
        <f>SUBSTITUTE('Raw Data'!AC28,".",",",1)</f>
        <v/>
      </c>
      <c r="AE29" t="str">
        <f>SUBSTITUTE('Raw Data'!AD28,".",",",1)</f>
        <v/>
      </c>
      <c r="AF29" t="str">
        <f>SUBSTITUTE('Raw Data'!AE28,".",",",1)</f>
        <v/>
      </c>
      <c r="AG29" t="str">
        <f>SUBSTITUTE('Raw Data'!AF28,".",",",1)</f>
        <v/>
      </c>
      <c r="AH29" t="str">
        <f>SUBSTITUTE('Raw Data'!AG28,".",",",1)</f>
        <v/>
      </c>
      <c r="AI29" t="str">
        <f>SUBSTITUTE('Raw Data'!AH28,".",",",1)</f>
        <v/>
      </c>
      <c r="AJ29" t="str">
        <f>SUBSTITUTE('Raw Data'!AI28,".",",",1)</f>
        <v/>
      </c>
      <c r="AK29" t="str">
        <f>SUBSTITUTE('Raw Data'!AJ28,".",",",1)</f>
        <v/>
      </c>
      <c r="AL29" t="str">
        <f>SUBSTITUTE('Raw Data'!AK28,".",",",1)</f>
        <v/>
      </c>
    </row>
    <row r="30" spans="1:38" x14ac:dyDescent="0.2">
      <c r="A30">
        <v>28</v>
      </c>
      <c r="B30" t="str">
        <f>SUBSTITUTE('Raw Data'!A29,".",",",1)</f>
        <v xml:space="preserve"> 2,1562316417684126</v>
      </c>
      <c r="C30" t="str">
        <f>SUBSTITUTE('Raw Data'!B29,".",",",1)</f>
        <v xml:space="preserve"> 1,3781446218494229</v>
      </c>
      <c r="D30" t="str">
        <f>SUBSTITUTE('Raw Data'!C29,".",",",1)</f>
        <v xml:space="preserve"> 1,1201832294464522</v>
      </c>
      <c r="E30" t="str">
        <f>SUBSTITUTE('Raw Data'!D29,".",",",1)</f>
        <v xml:space="preserve"> 0,79945427179331607</v>
      </c>
      <c r="F30" t="str">
        <f>SUBSTITUTE('Raw Data'!E29,".",",",1)</f>
        <v xml:space="preserve"> 0,47154560685156033</v>
      </c>
      <c r="G30" t="str">
        <f>SUBSTITUTE('Raw Data'!F29,".",",",1)</f>
        <v xml:space="preserve"> 0,27118536829947232</v>
      </c>
      <c r="H30" t="str">
        <f>SUBSTITUTE('Raw Data'!G29,".",",",1)</f>
        <v xml:space="preserve"> 0,10133871436119329</v>
      </c>
      <c r="I30" t="str">
        <f>SUBSTITUTE('Raw Data'!H29,".",",",1)</f>
        <v xml:space="preserve"> -0,020444098860037195</v>
      </c>
      <c r="J30" t="str">
        <f>SUBSTITUTE('Raw Data'!I29,".",",",1)</f>
        <v xml:space="preserve"> -0,1088007017970076</v>
      </c>
      <c r="K30" t="str">
        <f>SUBSTITUTE('Raw Data'!J29,".",",",1)</f>
        <v xml:space="preserve"> -0,16022540628909893</v>
      </c>
      <c r="L30" t="str">
        <f>SUBSTITUTE('Raw Data'!K29,".",",",1)</f>
        <v xml:space="preserve"> -0,19232310354709747</v>
      </c>
      <c r="M30" t="str">
        <f>SUBSTITUTE('Raw Data'!L29,".",",",1)</f>
        <v xml:space="preserve"> -0,21044364571572197</v>
      </c>
      <c r="N30" t="str">
        <f>SUBSTITUTE('Raw Data'!M29,".",",",1)</f>
        <v xml:space="preserve"> -0,22240293025970864</v>
      </c>
      <c r="O30" t="str">
        <f>SUBSTITUTE('Raw Data'!N29,".",",",1)</f>
        <v xml:space="preserve"> -0,22737984359265526</v>
      </c>
      <c r="P30" t="str">
        <f>SUBSTITUTE('Raw Data'!O29,".",",",1)</f>
        <v xml:space="preserve"> -0,23121313750744996</v>
      </c>
      <c r="Q30" t="str">
        <f>SUBSTITUTE('Raw Data'!P29,".",",",1)</f>
        <v xml:space="preserve"> -0,23376765847207726</v>
      </c>
      <c r="R30" t="str">
        <f>SUBSTITUTE('Raw Data'!Q29,".",",",1)</f>
        <v xml:space="preserve"> -0,23393280804157876</v>
      </c>
      <c r="S30" t="str">
        <f>SUBSTITUTE('Raw Data'!R29,".",",",1)</f>
        <v/>
      </c>
      <c r="T30" t="str">
        <f>SUBSTITUTE('Raw Data'!S29,".",",",1)</f>
        <v/>
      </c>
      <c r="U30" t="str">
        <f>SUBSTITUTE('Raw Data'!T29,".",",",1)</f>
        <v/>
      </c>
      <c r="V30" t="str">
        <f>SUBSTITUTE('Raw Data'!U29,".",",",1)</f>
        <v/>
      </c>
      <c r="W30" t="str">
        <f>SUBSTITUTE('Raw Data'!V29,".",",",1)</f>
        <v/>
      </c>
      <c r="X30" t="str">
        <f>SUBSTITUTE('Raw Data'!W29,".",",",1)</f>
        <v/>
      </c>
      <c r="Y30" t="str">
        <f>SUBSTITUTE('Raw Data'!X29,".",",",1)</f>
        <v/>
      </c>
      <c r="Z30" t="str">
        <f>SUBSTITUTE('Raw Data'!Y29,".",",",1)</f>
        <v/>
      </c>
      <c r="AA30" t="str">
        <f>SUBSTITUTE('Raw Data'!Z29,".",",",1)</f>
        <v/>
      </c>
      <c r="AB30" t="str">
        <f>SUBSTITUTE('Raw Data'!AA29,".",",",1)</f>
        <v/>
      </c>
      <c r="AC30" t="str">
        <f>SUBSTITUTE('Raw Data'!AB29,".",",",1)</f>
        <v/>
      </c>
      <c r="AD30" t="str">
        <f>SUBSTITUTE('Raw Data'!AC29,".",",",1)</f>
        <v/>
      </c>
      <c r="AE30" t="str">
        <f>SUBSTITUTE('Raw Data'!AD29,".",",",1)</f>
        <v/>
      </c>
      <c r="AF30" t="str">
        <f>SUBSTITUTE('Raw Data'!AE29,".",",",1)</f>
        <v/>
      </c>
      <c r="AG30" t="str">
        <f>SUBSTITUTE('Raw Data'!AF29,".",",",1)</f>
        <v/>
      </c>
      <c r="AH30" t="str">
        <f>SUBSTITUTE('Raw Data'!AG29,".",",",1)</f>
        <v/>
      </c>
      <c r="AI30" t="str">
        <f>SUBSTITUTE('Raw Data'!AH29,".",",",1)</f>
        <v/>
      </c>
      <c r="AJ30" t="str">
        <f>SUBSTITUTE('Raw Data'!AI29,".",",",1)</f>
        <v/>
      </c>
      <c r="AK30" t="str">
        <f>SUBSTITUTE('Raw Data'!AJ29,".",",",1)</f>
        <v/>
      </c>
      <c r="AL30" t="str">
        <f>SUBSTITUTE('Raw Data'!AK29,".",",",1)</f>
        <v/>
      </c>
    </row>
    <row r="31" spans="1:38" x14ac:dyDescent="0.2">
      <c r="A31">
        <v>29</v>
      </c>
      <c r="B31" t="str">
        <f>SUBSTITUTE('Raw Data'!A30,".",",",1)</f>
        <v xml:space="preserve"> 2,1431171894060861</v>
      </c>
      <c r="C31" t="str">
        <f>SUBSTITUTE('Raw Data'!B30,".",",",1)</f>
        <v xml:space="preserve"> 1,8392276763920792</v>
      </c>
      <c r="D31" t="str">
        <f>SUBSTITUTE('Raw Data'!C30,".",",",1)</f>
        <v xml:space="preserve"> 1,5015789270400353</v>
      </c>
      <c r="E31" t="str">
        <f>SUBSTITUTE('Raw Data'!D30,".",",",1)</f>
        <v xml:space="preserve"> 0,94555741548533923</v>
      </c>
      <c r="F31" t="str">
        <f>SUBSTITUTE('Raw Data'!E30,".",",",1)</f>
        <v xml:space="preserve"> 0,89425927400583094</v>
      </c>
      <c r="G31" t="str">
        <f>SUBSTITUTE('Raw Data'!F30,".",",",1)</f>
        <v xml:space="preserve"> 0,65972208976747748</v>
      </c>
      <c r="H31" t="str">
        <f>SUBSTITUTE('Raw Data'!G30,".",",",1)</f>
        <v xml:space="preserve"> 0,4653110206127235</v>
      </c>
      <c r="I31" t="str">
        <f>SUBSTITUTE('Raw Data'!H30,".",",",1)</f>
        <v xml:space="preserve"> 0,26255530118942022</v>
      </c>
      <c r="J31" t="str">
        <f>SUBSTITUTE('Raw Data'!I30,".",",",1)</f>
        <v xml:space="preserve"> 0,16300523281097293</v>
      </c>
      <c r="K31" t="str">
        <f>SUBSTITUTE('Raw Data'!J30,".",",",1)</f>
        <v xml:space="preserve"> 0,15299955010411931</v>
      </c>
      <c r="L31" t="str">
        <f>SUBSTITUTE('Raw Data'!K30,".",",",1)</f>
        <v xml:space="preserve"> 0,0052141514606676232</v>
      </c>
      <c r="M31" t="str">
        <f>SUBSTITUTE('Raw Data'!L30,".",",",1)</f>
        <v xml:space="preserve"> 0,0074069714173600641</v>
      </c>
      <c r="N31" t="str">
        <f>SUBSTITUTE('Raw Data'!M30,".",",",1)</f>
        <v xml:space="preserve"> 0,038732744753354274</v>
      </c>
      <c r="O31" t="str">
        <f>SUBSTITUTE('Raw Data'!N30,".",",",1)</f>
        <v xml:space="preserve"> 0,050111033022375448</v>
      </c>
      <c r="P31" t="str">
        <f>SUBSTITUTE('Raw Data'!O30,".",",",1)</f>
        <v>0,025</v>
      </c>
      <c r="Q31" t="str">
        <f>SUBSTITUTE('Raw Data'!P30,".",",",1)</f>
        <v xml:space="preserve"> 0,0097088711336288346</v>
      </c>
      <c r="R31" t="str">
        <f>SUBSTITUTE('Raw Data'!Q30,".",",",1)</f>
        <v/>
      </c>
      <c r="S31" t="str">
        <f>SUBSTITUTE('Raw Data'!R30,".",",",1)</f>
        <v/>
      </c>
      <c r="T31" t="str">
        <f>SUBSTITUTE('Raw Data'!S30,".",",",1)</f>
        <v/>
      </c>
      <c r="U31" t="str">
        <f>SUBSTITUTE('Raw Data'!T30,".",",",1)</f>
        <v/>
      </c>
      <c r="V31" t="str">
        <f>SUBSTITUTE('Raw Data'!U30,".",",",1)</f>
        <v/>
      </c>
      <c r="W31" t="str">
        <f>SUBSTITUTE('Raw Data'!V30,".",",",1)</f>
        <v/>
      </c>
      <c r="X31" t="str">
        <f>SUBSTITUTE('Raw Data'!W30,".",",",1)</f>
        <v/>
      </c>
      <c r="Y31" t="str">
        <f>SUBSTITUTE('Raw Data'!X30,".",",",1)</f>
        <v/>
      </c>
      <c r="Z31" t="str">
        <f>SUBSTITUTE('Raw Data'!Y30,".",",",1)</f>
        <v/>
      </c>
      <c r="AA31" t="str">
        <f>SUBSTITUTE('Raw Data'!Z30,".",",",1)</f>
        <v/>
      </c>
      <c r="AB31" t="str">
        <f>SUBSTITUTE('Raw Data'!AA30,".",",",1)</f>
        <v/>
      </c>
      <c r="AC31" t="str">
        <f>SUBSTITUTE('Raw Data'!AB30,".",",",1)</f>
        <v/>
      </c>
      <c r="AD31" t="str">
        <f>SUBSTITUTE('Raw Data'!AC30,".",",",1)</f>
        <v/>
      </c>
      <c r="AE31" t="str">
        <f>SUBSTITUTE('Raw Data'!AD30,".",",",1)</f>
        <v/>
      </c>
      <c r="AF31" t="str">
        <f>SUBSTITUTE('Raw Data'!AE30,".",",",1)</f>
        <v/>
      </c>
      <c r="AG31" t="str">
        <f>SUBSTITUTE('Raw Data'!AF30,".",",",1)</f>
        <v/>
      </c>
      <c r="AH31" t="str">
        <f>SUBSTITUTE('Raw Data'!AG30,".",",",1)</f>
        <v/>
      </c>
      <c r="AI31" t="str">
        <f>SUBSTITUTE('Raw Data'!AH30,".",",",1)</f>
        <v/>
      </c>
      <c r="AJ31" t="str">
        <f>SUBSTITUTE('Raw Data'!AI30,".",",",1)</f>
        <v/>
      </c>
      <c r="AK31" t="str">
        <f>SUBSTITUTE('Raw Data'!AJ30,".",",",1)</f>
        <v/>
      </c>
      <c r="AL31" t="str">
        <f>SUBSTITUTE('Raw Data'!AK30,".",",",1)</f>
        <v/>
      </c>
    </row>
    <row r="32" spans="1:38" x14ac:dyDescent="0.2">
      <c r="A32">
        <v>30</v>
      </c>
      <c r="B32" t="str">
        <f>SUBSTITUTE('Raw Data'!A31,".",",",1)</f>
        <v/>
      </c>
      <c r="C32" t="str">
        <f>SUBSTITUTE('Raw Data'!B31,".",",",1)</f>
        <v/>
      </c>
      <c r="D32" t="str">
        <f>SUBSTITUTE('Raw Data'!C31,".",",",1)</f>
        <v/>
      </c>
      <c r="E32" t="str">
        <f>SUBSTITUTE('Raw Data'!D31,".",",",1)</f>
        <v/>
      </c>
      <c r="F32" t="str">
        <f>SUBSTITUTE('Raw Data'!E31,".",",",1)</f>
        <v/>
      </c>
      <c r="G32" t="str">
        <f>SUBSTITUTE('Raw Data'!F31,".",",",1)</f>
        <v/>
      </c>
      <c r="H32" t="str">
        <f>SUBSTITUTE('Raw Data'!G31,".",",",1)</f>
        <v/>
      </c>
      <c r="I32" t="str">
        <f>SUBSTITUTE('Raw Data'!H31,".",",",1)</f>
        <v/>
      </c>
      <c r="J32" t="str">
        <f>SUBSTITUTE('Raw Data'!I31,".",",",1)</f>
        <v/>
      </c>
      <c r="K32" t="str">
        <f>SUBSTITUTE('Raw Data'!J31,".",",",1)</f>
        <v/>
      </c>
      <c r="L32" t="str">
        <f>SUBSTITUTE('Raw Data'!K31,".",",",1)</f>
        <v/>
      </c>
      <c r="M32" t="str">
        <f>SUBSTITUTE('Raw Data'!L31,".",",",1)</f>
        <v/>
      </c>
      <c r="N32" t="str">
        <f>SUBSTITUTE('Raw Data'!M31,".",",",1)</f>
        <v/>
      </c>
      <c r="O32" t="str">
        <f>SUBSTITUTE('Raw Data'!N31,".",",",1)</f>
        <v/>
      </c>
      <c r="P32" t="str">
        <f>SUBSTITUTE('Raw Data'!O31,".",",",1)</f>
        <v/>
      </c>
      <c r="Q32" t="str">
        <f>SUBSTITUTE('Raw Data'!P31,".",",",1)</f>
        <v/>
      </c>
      <c r="R32" t="str">
        <f>SUBSTITUTE('Raw Data'!Q31,".",",",1)</f>
        <v/>
      </c>
      <c r="S32" t="str">
        <f>SUBSTITUTE('Raw Data'!R31,".",",",1)</f>
        <v/>
      </c>
      <c r="T32" t="str">
        <f>SUBSTITUTE('Raw Data'!S31,".",",",1)</f>
        <v/>
      </c>
      <c r="U32" t="str">
        <f>SUBSTITUTE('Raw Data'!T31,".",",",1)</f>
        <v/>
      </c>
      <c r="V32" t="str">
        <f>SUBSTITUTE('Raw Data'!U31,".",",",1)</f>
        <v/>
      </c>
      <c r="W32" t="str">
        <f>SUBSTITUTE('Raw Data'!V31,".",",",1)</f>
        <v/>
      </c>
      <c r="X32" t="str">
        <f>SUBSTITUTE('Raw Data'!W31,".",",",1)</f>
        <v/>
      </c>
      <c r="Y32" t="str">
        <f>SUBSTITUTE('Raw Data'!X31,".",",",1)</f>
        <v/>
      </c>
      <c r="Z32" t="str">
        <f>SUBSTITUTE('Raw Data'!Y31,".",",",1)</f>
        <v/>
      </c>
      <c r="AA32" t="str">
        <f>SUBSTITUTE('Raw Data'!Z31,".",",",1)</f>
        <v/>
      </c>
      <c r="AB32" t="str">
        <f>SUBSTITUTE('Raw Data'!AA31,".",",",1)</f>
        <v/>
      </c>
      <c r="AC32" t="str">
        <f>SUBSTITUTE('Raw Data'!AB31,".",",",1)</f>
        <v/>
      </c>
      <c r="AD32" t="str">
        <f>SUBSTITUTE('Raw Data'!AC31,".",",",1)</f>
        <v/>
      </c>
      <c r="AE32" t="str">
        <f>SUBSTITUTE('Raw Data'!AD31,".",",",1)</f>
        <v/>
      </c>
      <c r="AF32" t="str">
        <f>SUBSTITUTE('Raw Data'!AE31,".",",",1)</f>
        <v/>
      </c>
      <c r="AG32" t="str">
        <f>SUBSTITUTE('Raw Data'!AF31,".",",",1)</f>
        <v/>
      </c>
      <c r="AH32" t="str">
        <f>SUBSTITUTE('Raw Data'!AG31,".",",",1)</f>
        <v/>
      </c>
      <c r="AI32" t="str">
        <f>SUBSTITUTE('Raw Data'!AH31,".",",",1)</f>
        <v/>
      </c>
      <c r="AJ32" t="str">
        <f>SUBSTITUTE('Raw Data'!AI31,".",",",1)</f>
        <v/>
      </c>
      <c r="AK32" t="str">
        <f>SUBSTITUTE('Raw Data'!AJ31,".",",",1)</f>
        <v/>
      </c>
      <c r="AL32" t="str">
        <f>SUBSTITUTE('Raw Data'!AK31,".",",",1)</f>
        <v/>
      </c>
    </row>
    <row r="33" spans="1:38" x14ac:dyDescent="0.2">
      <c r="A33" s="39">
        <v>31</v>
      </c>
      <c r="B33" t="str">
        <f>SUBSTITUTE('Raw Data'!A32,".",",",1)</f>
        <v xml:space="preserve"> 2,0786614418027174</v>
      </c>
      <c r="C33" t="str">
        <f>SUBSTITUTE('Raw Data'!B32,".",",",1)</f>
        <v xml:space="preserve"> 1,6142612695691114</v>
      </c>
      <c r="D33" t="str">
        <f>SUBSTITUTE('Raw Data'!C32,".",",",1)</f>
        <v xml:space="preserve"> 1,4785586595532858</v>
      </c>
      <c r="E33" t="str">
        <f>SUBSTITUTE('Raw Data'!D32,".",",",1)</f>
        <v xml:space="preserve"> 1,3571016788484598</v>
      </c>
      <c r="F33" t="str">
        <f>SUBSTITUTE('Raw Data'!E32,".",",",1)</f>
        <v xml:space="preserve"> 1,2958165407182733</v>
      </c>
      <c r="G33" t="str">
        <f>SUBSTITUTE('Raw Data'!F32,".",",",1)</f>
        <v xml:space="preserve"> 1,2511667013170256</v>
      </c>
      <c r="H33" t="str">
        <f>SUBSTITUTE('Raw Data'!G32,".",",",1)</f>
        <v xml:space="preserve"> 1,2175426483153531</v>
      </c>
      <c r="I33" t="str">
        <f>SUBSTITUTE('Raw Data'!H32,".",",",1)</f>
        <v xml:space="preserve"> 1,1859565973281192</v>
      </c>
      <c r="J33" t="str">
        <f>SUBSTITUTE('Raw Data'!I32,".",",",1)</f>
        <v xml:space="preserve"> 1,1680418252944491</v>
      </c>
      <c r="K33" t="str">
        <f>SUBSTITUTE('Raw Data'!J32,".",",",1)</f>
        <v xml:space="preserve"> 1,138828635215857</v>
      </c>
      <c r="L33" t="str">
        <f>SUBSTITUTE('Raw Data'!K32,".",",",1)</f>
        <v xml:space="preserve"> 1,1174131631851121</v>
      </c>
      <c r="M33" t="str">
        <f>SUBSTITUTE('Raw Data'!L32,".",",",1)</f>
        <v xml:space="preserve"> 1,0976833105087613</v>
      </c>
      <c r="N33" t="str">
        <f>SUBSTITUTE('Raw Data'!M32,".",",",1)</f>
        <v xml:space="preserve"> 1,0812809467316202</v>
      </c>
      <c r="O33" t="str">
        <f>SUBSTITUTE('Raw Data'!N32,".",",",1)</f>
        <v xml:space="preserve"> 1,064574599266104</v>
      </c>
      <c r="P33" t="str">
        <f>SUBSTITUTE('Raw Data'!O32,".",",",1)</f>
        <v xml:space="preserve"> 1,0512491464614739</v>
      </c>
      <c r="Q33" t="str">
        <f>SUBSTITUTE('Raw Data'!P32,".",",",1)</f>
        <v xml:space="preserve"> 1,0372298955916561</v>
      </c>
      <c r="R33" t="str">
        <f>SUBSTITUTE('Raw Data'!Q32,".",",",1)</f>
        <v/>
      </c>
      <c r="S33" t="str">
        <f>SUBSTITUTE('Raw Data'!R32,".",",",1)</f>
        <v/>
      </c>
      <c r="T33" t="str">
        <f>SUBSTITUTE('Raw Data'!S32,".",",",1)</f>
        <v/>
      </c>
      <c r="U33" t="str">
        <f>SUBSTITUTE('Raw Data'!T32,".",",",1)</f>
        <v/>
      </c>
      <c r="V33" t="str">
        <f>SUBSTITUTE('Raw Data'!U32,".",",",1)</f>
        <v/>
      </c>
      <c r="W33" t="str">
        <f>SUBSTITUTE('Raw Data'!V32,".",",",1)</f>
        <v/>
      </c>
      <c r="X33" t="str">
        <f>SUBSTITUTE('Raw Data'!W32,".",",",1)</f>
        <v/>
      </c>
      <c r="Y33" t="str">
        <f>SUBSTITUTE('Raw Data'!X32,".",",",1)</f>
        <v/>
      </c>
      <c r="Z33" t="str">
        <f>SUBSTITUTE('Raw Data'!Y32,".",",",1)</f>
        <v/>
      </c>
      <c r="AA33" t="str">
        <f>SUBSTITUTE('Raw Data'!Z32,".",",",1)</f>
        <v/>
      </c>
      <c r="AB33" t="str">
        <f>SUBSTITUTE('Raw Data'!AA32,".",",",1)</f>
        <v/>
      </c>
      <c r="AC33" t="str">
        <f>SUBSTITUTE('Raw Data'!AB32,".",",",1)</f>
        <v xml:space="preserve"> 2,3282492160790507</v>
      </c>
      <c r="AD33" t="str">
        <f>SUBSTITUTE('Raw Data'!AC32,".",",",1)</f>
        <v/>
      </c>
      <c r="AE33" t="str">
        <f>SUBSTITUTE('Raw Data'!AD32,".",",",1)</f>
        <v/>
      </c>
      <c r="AF33" t="str">
        <f>SUBSTITUTE('Raw Data'!AE32,".",",",1)</f>
        <v/>
      </c>
      <c r="AG33" t="str">
        <f>SUBSTITUTE('Raw Data'!AF32,".",",",1)</f>
        <v/>
      </c>
      <c r="AH33" t="str">
        <f>SUBSTITUTE('Raw Data'!AG32,".",",",1)</f>
        <v/>
      </c>
      <c r="AI33" t="str">
        <f>SUBSTITUTE('Raw Data'!AH32,".",",",1)</f>
        <v/>
      </c>
      <c r="AJ33" t="str">
        <f>SUBSTITUTE('Raw Data'!AI32,".",",",1)</f>
        <v/>
      </c>
      <c r="AK33" t="str">
        <f>SUBSTITUTE('Raw Data'!AJ32,".",",",1)</f>
        <v/>
      </c>
      <c r="AL33" t="str">
        <f>SUBSTITUTE('Raw Data'!AK32,".",",",1)</f>
        <v/>
      </c>
    </row>
    <row r="34" spans="1:38" x14ac:dyDescent="0.2">
      <c r="A34">
        <v>32</v>
      </c>
      <c r="B34" t="str">
        <f>SUBSTITUTE('Raw Data'!A33,".",",",1)</f>
        <v xml:space="preserve"> 2,0786614418027174</v>
      </c>
      <c r="C34" t="str">
        <f>SUBSTITUTE('Raw Data'!B33,".",",",1)</f>
        <v xml:space="preserve"> 1,6228082180027235</v>
      </c>
      <c r="D34" t="str">
        <f>SUBSTITUTE('Raw Data'!C33,".",",",1)</f>
        <v xml:space="preserve"> 1,4129217863082142</v>
      </c>
      <c r="E34" t="str">
        <f>SUBSTITUTE('Raw Data'!D33,".",",",1)</f>
        <v xml:space="preserve"> 1,3368294239044825</v>
      </c>
      <c r="F34" t="str">
        <f>SUBSTITUTE('Raw Data'!E33,".",",",1)</f>
        <v xml:space="preserve"> 1,2870603799822538</v>
      </c>
      <c r="G34" t="str">
        <f>SUBSTITUTE('Raw Data'!F33,".",",",1)</f>
        <v xml:space="preserve"> 1,2484600543977025</v>
      </c>
      <c r="H34" t="str">
        <f>SUBSTITUTE('Raw Data'!G33,".",",",1)</f>
        <v xml:space="preserve"> 1,1956866979600391</v>
      </c>
      <c r="I34" t="str">
        <f>SUBSTITUTE('Raw Data'!H33,".",",",1)</f>
        <v xml:space="preserve"> 1,1668370962143599</v>
      </c>
      <c r="J34" t="str">
        <f>SUBSTITUTE('Raw Data'!I33,".",",",1)</f>
        <v xml:space="preserve"> 1,1371268033981607</v>
      </c>
      <c r="K34" t="str">
        <f>SUBSTITUTE('Raw Data'!J33,".",",",1)</f>
        <v xml:space="preserve"> 1,1111856698988696</v>
      </c>
      <c r="L34" t="str">
        <f>SUBSTITUTE('Raw Data'!K33,".",",",1)</f>
        <v xml:space="preserve"> 1,0766727924346555</v>
      </c>
      <c r="M34" t="str">
        <f>SUBSTITUTE('Raw Data'!L33,".",",",1)</f>
        <v xml:space="preserve"> 1,0486135482787935</v>
      </c>
      <c r="N34" t="str">
        <f>SUBSTITUTE('Raw Data'!M33,".",",",1)</f>
        <v xml:space="preserve"> 1,0242952108383336</v>
      </c>
      <c r="O34" t="str">
        <f>SUBSTITUTE('Raw Data'!N33,".",",",1)</f>
        <v xml:space="preserve"> 1,0033383369445434</v>
      </c>
      <c r="P34" t="str">
        <f>SUBSTITUTE('Raw Data'!O33,".",",",1)</f>
        <v xml:space="preserve"> 0,97044801712030837</v>
      </c>
      <c r="Q34" t="str">
        <f>SUBSTITUTE('Raw Data'!P33,".",",",1)</f>
        <v/>
      </c>
      <c r="R34" t="str">
        <f>SUBSTITUTE('Raw Data'!Q33,".",",",1)</f>
        <v/>
      </c>
      <c r="S34" t="str">
        <f>SUBSTITUTE('Raw Data'!R33,".",",",1)</f>
        <v/>
      </c>
      <c r="T34" t="str">
        <f>SUBSTITUTE('Raw Data'!S33,".",",",1)</f>
        <v/>
      </c>
      <c r="U34" t="str">
        <f>SUBSTITUTE('Raw Data'!T33,".",",",1)</f>
        <v/>
      </c>
      <c r="V34" t="str">
        <f>SUBSTITUTE('Raw Data'!U33,".",",",1)</f>
        <v/>
      </c>
      <c r="W34" t="str">
        <f>SUBSTITUTE('Raw Data'!V33,".",",",1)</f>
        <v/>
      </c>
      <c r="X34" t="str">
        <f>SUBSTITUTE('Raw Data'!W33,".",",",1)</f>
        <v/>
      </c>
      <c r="Y34" t="str">
        <f>SUBSTITUTE('Raw Data'!X33,".",",",1)</f>
        <v/>
      </c>
      <c r="Z34" t="str">
        <f>SUBSTITUTE('Raw Data'!Y33,".",",",1)</f>
        <v/>
      </c>
      <c r="AA34" t="str">
        <f>SUBSTITUTE('Raw Data'!Z33,".",",",1)</f>
        <v/>
      </c>
      <c r="AB34" t="str">
        <f>SUBSTITUTE('Raw Data'!AA33,".",",",1)</f>
        <v/>
      </c>
      <c r="AC34" t="str">
        <f>SUBSTITUTE('Raw Data'!AB33,".",",",1)</f>
        <v/>
      </c>
      <c r="AD34" t="str">
        <f>SUBSTITUTE('Raw Data'!AC33,".",",",1)</f>
        <v/>
      </c>
      <c r="AE34" t="str">
        <f>SUBSTITUTE('Raw Data'!AD33,".",",",1)</f>
        <v/>
      </c>
      <c r="AF34" t="str">
        <f>SUBSTITUTE('Raw Data'!AE33,".",",",1)</f>
        <v/>
      </c>
      <c r="AG34" t="str">
        <f>SUBSTITUTE('Raw Data'!AF33,".",",",1)</f>
        <v/>
      </c>
      <c r="AH34" t="str">
        <f>SUBSTITUTE('Raw Data'!AG33,".",",",1)</f>
        <v/>
      </c>
      <c r="AI34" t="str">
        <f>SUBSTITUTE('Raw Data'!AH33,".",",",1)</f>
        <v/>
      </c>
      <c r="AJ34" t="str">
        <f>SUBSTITUTE('Raw Data'!AI33,".",",",1)</f>
        <v/>
      </c>
      <c r="AK34" t="str">
        <f>SUBSTITUTE('Raw Data'!AJ33,".",",",1)</f>
        <v/>
      </c>
      <c r="AL34" t="str">
        <f>SUBSTITUTE('Raw Data'!AK33,".",",",1)</f>
        <v/>
      </c>
    </row>
    <row r="35" spans="1:38" x14ac:dyDescent="0.2">
      <c r="A35">
        <v>33</v>
      </c>
      <c r="B35" t="str">
        <f>SUBSTITUTE('Raw Data'!A34,".",",",1)</f>
        <v xml:space="preserve"> 2,3941054344177517</v>
      </c>
      <c r="C35" t="str">
        <f>SUBSTITUTE('Raw Data'!B34,".",",",1)</f>
        <v xml:space="preserve"> 1,3675591945649339</v>
      </c>
      <c r="D35" t="str">
        <f>SUBSTITUTE('Raw Data'!C34,".",",",1)</f>
        <v xml:space="preserve"> 1,3184214830398835</v>
      </c>
      <c r="E35" t="str">
        <f>SUBSTITUTE('Raw Data'!D34,".",",",1)</f>
        <v xml:space="preserve"> 1,3023718595505702</v>
      </c>
      <c r="F35" t="str">
        <f>SUBSTITUTE('Raw Data'!E34,".",",",1)</f>
        <v xml:space="preserve"> 1,2906237840651551</v>
      </c>
      <c r="G35" t="str">
        <f>SUBSTITUTE('Raw Data'!F34,".",",",1)</f>
        <v/>
      </c>
      <c r="H35" t="str">
        <f>SUBSTITUTE('Raw Data'!G34,".",",",1)</f>
        <v/>
      </c>
      <c r="I35" t="str">
        <f>SUBSTITUTE('Raw Data'!H34,".",",",1)</f>
        <v/>
      </c>
      <c r="J35" t="str">
        <f>SUBSTITUTE('Raw Data'!I34,".",",",1)</f>
        <v/>
      </c>
      <c r="K35" t="str">
        <f>SUBSTITUTE('Raw Data'!J34,".",",",1)</f>
        <v/>
      </c>
      <c r="L35" t="str">
        <f>SUBSTITUTE('Raw Data'!K34,".",",",1)</f>
        <v/>
      </c>
      <c r="M35" t="str">
        <f>SUBSTITUTE('Raw Data'!L34,".",",",1)</f>
        <v/>
      </c>
      <c r="N35" t="str">
        <f>SUBSTITUTE('Raw Data'!M34,".",",",1)</f>
        <v/>
      </c>
      <c r="O35" t="str">
        <f>SUBSTITUTE('Raw Data'!N34,".",",",1)</f>
        <v/>
      </c>
      <c r="P35" t="str">
        <f>SUBSTITUTE('Raw Data'!O34,".",",",1)</f>
        <v/>
      </c>
      <c r="Q35" t="str">
        <f>SUBSTITUTE('Raw Data'!P34,".",",",1)</f>
        <v/>
      </c>
      <c r="R35" t="str">
        <f>SUBSTITUTE('Raw Data'!Q34,".",",",1)</f>
        <v/>
      </c>
      <c r="S35" t="str">
        <f>SUBSTITUTE('Raw Data'!R34,".",",",1)</f>
        <v/>
      </c>
      <c r="T35" t="str">
        <f>SUBSTITUTE('Raw Data'!S34,".",",",1)</f>
        <v/>
      </c>
      <c r="U35" t="str">
        <f>SUBSTITUTE('Raw Data'!T34,".",",",1)</f>
        <v/>
      </c>
      <c r="V35" t="str">
        <f>SUBSTITUTE('Raw Data'!U34,".",",",1)</f>
        <v/>
      </c>
      <c r="W35" t="str">
        <f>SUBSTITUTE('Raw Data'!V34,".",",",1)</f>
        <v/>
      </c>
      <c r="X35" t="str">
        <f>SUBSTITUTE('Raw Data'!W34,".",",",1)</f>
        <v/>
      </c>
      <c r="Y35" t="str">
        <f>SUBSTITUTE('Raw Data'!X34,".",",",1)</f>
        <v/>
      </c>
      <c r="Z35" t="str">
        <f>SUBSTITUTE('Raw Data'!Y34,".",",",1)</f>
        <v/>
      </c>
      <c r="AA35" t="str">
        <f>SUBSTITUTE('Raw Data'!Z34,".",",",1)</f>
        <v/>
      </c>
      <c r="AB35" t="str">
        <f>SUBSTITUTE('Raw Data'!AA34,".",",",1)</f>
        <v/>
      </c>
      <c r="AC35" t="str">
        <f>SUBSTITUTE('Raw Data'!AB34,".",",",1)</f>
        <v/>
      </c>
      <c r="AD35" t="str">
        <f>SUBSTITUTE('Raw Data'!AC34,".",",",1)</f>
        <v/>
      </c>
      <c r="AE35" t="str">
        <f>SUBSTITUTE('Raw Data'!AD34,".",",",1)</f>
        <v/>
      </c>
      <c r="AF35" t="str">
        <f>SUBSTITUTE('Raw Data'!AE34,".",",",1)</f>
        <v/>
      </c>
      <c r="AG35" t="str">
        <f>SUBSTITUTE('Raw Data'!AF34,".",",",1)</f>
        <v/>
      </c>
      <c r="AH35" t="str">
        <f>SUBSTITUTE('Raw Data'!AG34,".",",",1)</f>
        <v/>
      </c>
      <c r="AI35" t="str">
        <f>SUBSTITUTE('Raw Data'!AH34,".",",",1)</f>
        <v/>
      </c>
      <c r="AJ35" t="str">
        <f>SUBSTITUTE('Raw Data'!AI34,".",",",1)</f>
        <v/>
      </c>
      <c r="AK35" t="str">
        <f>SUBSTITUTE('Raw Data'!AJ34,".",",",1)</f>
        <v/>
      </c>
      <c r="AL35" t="str">
        <f>SUBSTITUTE('Raw Data'!AK34,".",",",1)</f>
        <v/>
      </c>
    </row>
    <row r="36" spans="1:38" x14ac:dyDescent="0.2">
      <c r="A36" t="s">
        <v>407</v>
      </c>
    </row>
    <row r="37" spans="1:38" x14ac:dyDescent="0.2">
      <c r="A37" t="s">
        <v>408</v>
      </c>
    </row>
    <row r="38" spans="1:38" x14ac:dyDescent="0.2">
      <c r="A38" s="1" t="s">
        <v>683</v>
      </c>
      <c r="B38" t="str">
        <f>SUBSTITUTE('Raw Data'!A37,".",",",1)</f>
        <v xml:space="preserve"> 2,3489422798153496</v>
      </c>
      <c r="C38" t="str">
        <f>SUBSTITUTE('Raw Data'!B37,".",",",1)</f>
        <v xml:space="preserve"> 2,0110735893253024</v>
      </c>
      <c r="D38" t="str">
        <f>SUBSTITUTE('Raw Data'!C37,".",",",1)</f>
        <v xml:space="preserve"> 1,6849573850630077</v>
      </c>
      <c r="E38" t="str">
        <f>SUBSTITUTE('Raw Data'!D37,".",",",1)</f>
        <v xml:space="preserve"> 1,4013558626174032</v>
      </c>
      <c r="F38" t="str">
        <f>SUBSTITUTE('Raw Data'!E37,".",",",1)</f>
        <v xml:space="preserve"> 1,2022386789321335</v>
      </c>
      <c r="G38" t="str">
        <f>SUBSTITUTE('Raw Data'!F37,".",",",1)</f>
        <v xml:space="preserve"> 1,0211875438689455</v>
      </c>
      <c r="H38" t="str">
        <f>SUBSTITUTE('Raw Data'!G37,".",",",1)</f>
        <v xml:space="preserve"> 0,83228862285618754</v>
      </c>
      <c r="I38" t="str">
        <f>SUBSTITUTE('Raw Data'!H37,".",",",1)</f>
        <v xml:space="preserve"> 0,73081350326536076</v>
      </c>
      <c r="J38" t="str">
        <f>SUBSTITUTE('Raw Data'!I37,".",",",1)</f>
        <v xml:space="preserve"> 0,63152527809145942</v>
      </c>
      <c r="K38" t="str">
        <f>SUBSTITUTE('Raw Data'!J37,".",",",1)</f>
        <v xml:space="preserve"> 0,52832025289535212</v>
      </c>
      <c r="L38" t="str">
        <f>SUBSTITUTE('Raw Data'!K37,".",",",1)</f>
        <v xml:space="preserve"> 0,45921266078948514</v>
      </c>
      <c r="M38" t="str">
        <f>SUBSTITUTE('Raw Data'!L37,".",",",1)</f>
        <v xml:space="preserve"> 0,40073725581166558</v>
      </c>
      <c r="N38" t="str">
        <f>SUBSTITUTE('Raw Data'!M37,".",",",1)</f>
        <v xml:space="preserve"> 0,37612357735635016</v>
      </c>
      <c r="O38" t="str">
        <f>SUBSTITUTE('Raw Data'!N37,".",",",1)</f>
        <v xml:space="preserve"> 0,33786451816559365</v>
      </c>
      <c r="P38" t="str">
        <f>SUBSTITUTE('Raw Data'!O37,".",",",1)</f>
        <v xml:space="preserve"> 0,31692814826965288</v>
      </c>
      <c r="Q38" t="str">
        <f>SUBSTITUTE('Raw Data'!P37,".",",",1)</f>
        <v xml:space="preserve"> 0,29602512717246177</v>
      </c>
      <c r="R38" t="str">
        <f>SUBSTITUTE('Raw Data'!Q37,".",",",1)</f>
        <v xml:space="preserve"> 0,32111576199532615</v>
      </c>
      <c r="S38" t="str">
        <f>SUBSTITUTE('Raw Data'!R37,".",",",1)</f>
        <v xml:space="preserve"> 0,3064632117748356</v>
      </c>
      <c r="T38" t="str">
        <f>SUBSTITUTE('Raw Data'!S37,".",",",1)</f>
        <v xml:space="preserve"> 0,29712039232253468</v>
      </c>
      <c r="U38" t="str">
        <f>SUBSTITUTE('Raw Data'!T37,".",",",1)</f>
        <v/>
      </c>
      <c r="V38" t="str">
        <f>SUBSTITUTE('Raw Data'!U37,".",",",1)</f>
        <v/>
      </c>
      <c r="W38" t="str">
        <f>SUBSTITUTE('Raw Data'!V37,".",",",1)</f>
        <v/>
      </c>
      <c r="X38" t="str">
        <f>SUBSTITUTE('Raw Data'!W37,".",",",1)</f>
        <v/>
      </c>
      <c r="Y38" t="str">
        <f>SUBSTITUTE('Raw Data'!X37,".",",",1)</f>
        <v/>
      </c>
      <c r="Z38" t="str">
        <f>SUBSTITUTE('Raw Data'!Y37,".",",",1)</f>
        <v/>
      </c>
      <c r="AA38" t="str">
        <f>SUBSTITUTE('Raw Data'!Z37,".",",",1)</f>
        <v/>
      </c>
      <c r="AB38" t="str">
        <f>SUBSTITUTE('Raw Data'!AA37,".",",",1)</f>
        <v/>
      </c>
    </row>
    <row r="39" spans="1:38" x14ac:dyDescent="0.2">
      <c r="A39" s="1" t="s">
        <v>684</v>
      </c>
      <c r="B39" t="str">
        <f>SUBSTITUTE('Raw Data'!A38,".",",",1)</f>
        <v xml:space="preserve"> 2,1227431297275432</v>
      </c>
      <c r="C39" t="str">
        <f>SUBSTITUTE('Raw Data'!B38,".",",",1)</f>
        <v xml:space="preserve"> 1,7898710966119356</v>
      </c>
      <c r="D39" t="str">
        <f>SUBSTITUTE('Raw Data'!C38,".",",",1)</f>
        <v xml:space="preserve"> 1,3975923061372399</v>
      </c>
      <c r="E39" t="str">
        <f>SUBSTITUTE('Raw Data'!D38,".",",",1)</f>
        <v xml:space="preserve"> 1,1022009849549057</v>
      </c>
      <c r="F39" t="str">
        <f>SUBSTITUTE('Raw Data'!E38,".",",",1)</f>
        <v xml:space="preserve"> 0,86896759271628043</v>
      </c>
      <c r="G39" t="str">
        <f>SUBSTITUTE('Raw Data'!F38,".",",",1)</f>
        <v xml:space="preserve"> 0,66536241769798865</v>
      </c>
      <c r="H39" t="str">
        <f>SUBSTITUTE('Raw Data'!G38,".",",",1)</f>
        <v xml:space="preserve"> 0,53165203332898303</v>
      </c>
      <c r="I39" t="str">
        <f>SUBSTITUTE('Raw Data'!H38,".",",",1)</f>
        <v xml:space="preserve"> 0,43595930933957355</v>
      </c>
      <c r="J39" t="str">
        <f>SUBSTITUTE('Raw Data'!I38,".",",",1)</f>
        <v xml:space="preserve"> 0,36979192495345392</v>
      </c>
      <c r="K39" t="str">
        <f>SUBSTITUTE('Raw Data'!J38,".",",",1)</f>
        <v xml:space="preserve"> 0,30762454867362737</v>
      </c>
      <c r="L39" t="str">
        <f>SUBSTITUTE('Raw Data'!K38,".",",",1)</f>
        <v xml:space="preserve"> 0,22971454262734156</v>
      </c>
      <c r="M39" t="str">
        <f>SUBSTITUTE('Raw Data'!L38,".",",",1)</f>
        <v xml:space="preserve"> 0,27184751629830489</v>
      </c>
      <c r="N39" t="str">
        <f>SUBSTITUTE('Raw Data'!M38,".",",",1)</f>
        <v xml:space="preserve"> 0,19057244062424064</v>
      </c>
      <c r="O39" t="str">
        <f>SUBSTITUTE('Raw Data'!N38,".",",",1)</f>
        <v xml:space="preserve"> 0,14487789571284215</v>
      </c>
      <c r="P39" t="str">
        <f>SUBSTITUTE('Raw Data'!O38,".",",",1)</f>
        <v xml:space="preserve"> 0,16331994533538821</v>
      </c>
      <c r="Q39" t="str">
        <f>SUBSTITUTE('Raw Data'!P38,".",",",1)</f>
        <v xml:space="preserve"> 0,19895175099374326</v>
      </c>
      <c r="R39" t="str">
        <f>SUBSTITUTE('Raw Data'!Q38,".",",",1)</f>
        <v/>
      </c>
      <c r="S39" t="str">
        <f>SUBSTITUTE('Raw Data'!R38,".",",",1)</f>
        <v/>
      </c>
      <c r="T39" t="str">
        <f>SUBSTITUTE('Raw Data'!S38,".",",",1)</f>
        <v/>
      </c>
      <c r="U39" t="str">
        <f>SUBSTITUTE('Raw Data'!T38,".",",",1)</f>
        <v/>
      </c>
      <c r="V39" t="str">
        <f>SUBSTITUTE('Raw Data'!U38,".",",",1)</f>
        <v/>
      </c>
      <c r="W39" t="str">
        <f>SUBSTITUTE('Raw Data'!V38,".",",",1)</f>
        <v/>
      </c>
      <c r="X39" t="str">
        <f>SUBSTITUTE('Raw Data'!W38,".",",",1)</f>
        <v/>
      </c>
      <c r="Y39" t="str">
        <f>SUBSTITUTE('Raw Data'!X38,".",",",1)</f>
        <v/>
      </c>
      <c r="Z39" t="str">
        <f>SUBSTITUTE('Raw Data'!Y38,".",",",1)</f>
        <v/>
      </c>
      <c r="AA39" t="str">
        <f>SUBSTITUTE('Raw Data'!Z38,".",",",1)</f>
        <v/>
      </c>
      <c r="AB39" t="str">
        <f>SUBSTITUTE('Raw Data'!AA38,".",",",1)</f>
        <v/>
      </c>
    </row>
    <row r="40" spans="1:38" x14ac:dyDescent="0.2">
      <c r="A40" s="1" t="s">
        <v>685</v>
      </c>
      <c r="B40" t="str">
        <f>SUBSTITUTE('Raw Data'!A39,".",",",1)</f>
        <v xml:space="preserve"> 2,3716480731950584</v>
      </c>
      <c r="C40" t="str">
        <f>SUBSTITUTE('Raw Data'!B39,".",",",1)</f>
        <v xml:space="preserve"> 2,0259580612185095</v>
      </c>
      <c r="D40" t="str">
        <f>SUBSTITUTE('Raw Data'!C39,".",",",1)</f>
        <v xml:space="preserve"> 1,7447007894518796</v>
      </c>
      <c r="E40" t="str">
        <f>SUBSTITUTE('Raw Data'!D39,".",",",1)</f>
        <v xml:space="preserve"> 1,5434565544129044</v>
      </c>
      <c r="F40" t="str">
        <f>SUBSTITUTE('Raw Data'!E39,".",",",1)</f>
        <v xml:space="preserve"> 1,3602246046066295</v>
      </c>
      <c r="G40" t="str">
        <f>SUBSTITUTE('Raw Data'!F39,".",",",1)</f>
        <v xml:space="preserve"> 1,1619702577591728</v>
      </c>
      <c r="H40" t="str">
        <f>SUBSTITUTE('Raw Data'!G39,".",",",1)</f>
        <v xml:space="preserve"> 1,0037765502929439</v>
      </c>
      <c r="I40" t="str">
        <f>SUBSTITUTE('Raw Data'!H39,".",",",1)</f>
        <v xml:space="preserve"> 0,87547773122790884</v>
      </c>
      <c r="J40" t="str">
        <f>SUBSTITUTE('Raw Data'!I39,".",",",1)</f>
        <v xml:space="preserve"> 0,78186917304989811</v>
      </c>
      <c r="K40" t="str">
        <f>SUBSTITUTE('Raw Data'!J39,".",",",1)</f>
        <v xml:space="preserve"> 0,69272941350938388</v>
      </c>
      <c r="L40" t="str">
        <f>SUBSTITUTE('Raw Data'!K39,".",",",1)</f>
        <v xml:space="preserve"> 0,67331570386883943</v>
      </c>
      <c r="M40" t="str">
        <f>SUBSTITUTE('Raw Data'!L39,".",",",1)</f>
        <v xml:space="preserve"> 0,61710172891618364</v>
      </c>
      <c r="N40" t="str">
        <f>SUBSTITUTE('Raw Data'!M39,".",",",1)</f>
        <v xml:space="preserve"> 0,58456385135650391</v>
      </c>
      <c r="O40" t="str">
        <f>SUBSTITUTE('Raw Data'!N39,".",",",1)</f>
        <v xml:space="preserve"> 0,56902140378952848</v>
      </c>
      <c r="P40" t="str">
        <f>SUBSTITUTE('Raw Data'!O39,".",",",1)</f>
        <v xml:space="preserve"> 0,53061902523041216</v>
      </c>
      <c r="Q40" t="str">
        <f>SUBSTITUTE('Raw Data'!P39,".",",",1)</f>
        <v xml:space="preserve"> 0,57152956724168313</v>
      </c>
      <c r="R40" t="str">
        <f>SUBSTITUTE('Raw Data'!Q39,".",",",1)</f>
        <v xml:space="preserve"> 0,50894099473954535</v>
      </c>
      <c r="S40" t="str">
        <f>SUBSTITUTE('Raw Data'!R39,".",",",1)</f>
        <v xml:space="preserve"> 0,52549821138384156</v>
      </c>
      <c r="T40" t="str">
        <f>SUBSTITUTE('Raw Data'!S39,".",",",1)</f>
        <v xml:space="preserve"> 0,52518403530119717</v>
      </c>
      <c r="U40" t="str">
        <f>SUBSTITUTE('Raw Data'!T39,".",",",1)</f>
        <v/>
      </c>
      <c r="V40" t="str">
        <f>SUBSTITUTE('Raw Data'!U39,".",",",1)</f>
        <v/>
      </c>
      <c r="W40" t="str">
        <f>SUBSTITUTE('Raw Data'!V39,".",",",1)</f>
        <v/>
      </c>
      <c r="X40" t="str">
        <f>SUBSTITUTE('Raw Data'!W39,".",",",1)</f>
        <v/>
      </c>
      <c r="Y40" t="str">
        <f>SUBSTITUTE('Raw Data'!X39,".",",",1)</f>
        <v/>
      </c>
      <c r="Z40" t="str">
        <f>SUBSTITUTE('Raw Data'!Y39,".",",",1)</f>
        <v/>
      </c>
      <c r="AA40" t="str">
        <f>SUBSTITUTE('Raw Data'!Z39,".",",",1)</f>
        <v/>
      </c>
      <c r="AB40" t="str">
        <f>SUBSTITUTE('Raw Data'!AA39,".",",",1)</f>
        <v/>
      </c>
    </row>
    <row r="41" spans="1:38" x14ac:dyDescent="0.2">
      <c r="A41" s="1"/>
      <c r="B41" t="str">
        <f>SUBSTITUTE('Raw Data'!A40,".",",",1)</f>
        <v/>
      </c>
      <c r="C41" t="str">
        <f>SUBSTITUTE('Raw Data'!B40,".",",",1)</f>
        <v/>
      </c>
      <c r="D41" t="str">
        <f>SUBSTITUTE('Raw Data'!C40,".",",",1)</f>
        <v/>
      </c>
      <c r="E41" t="str">
        <f>SUBSTITUTE('Raw Data'!D40,".",",",1)</f>
        <v/>
      </c>
      <c r="F41" t="str">
        <f>SUBSTITUTE('Raw Data'!E40,".",",",1)</f>
        <v/>
      </c>
      <c r="G41" t="str">
        <f>SUBSTITUTE('Raw Data'!F40,".",",",1)</f>
        <v/>
      </c>
      <c r="H41" t="str">
        <f>SUBSTITUTE('Raw Data'!G40,".",",",1)</f>
        <v/>
      </c>
      <c r="I41" t="str">
        <f>SUBSTITUTE('Raw Data'!H40,".",",",1)</f>
        <v/>
      </c>
      <c r="J41" t="str">
        <f>SUBSTITUTE('Raw Data'!I40,".",",",1)</f>
        <v/>
      </c>
      <c r="K41" t="str">
        <f>SUBSTITUTE('Raw Data'!J40,".",",",1)</f>
        <v/>
      </c>
      <c r="L41" t="str">
        <f>SUBSTITUTE('Raw Data'!K40,".",",",1)</f>
        <v/>
      </c>
      <c r="M41" t="str">
        <f>SUBSTITUTE('Raw Data'!L40,".",",",1)</f>
        <v/>
      </c>
      <c r="N41" t="str">
        <f>SUBSTITUTE('Raw Data'!M40,".",",",1)</f>
        <v/>
      </c>
      <c r="O41" t="str">
        <f>SUBSTITUTE('Raw Data'!N40,".",",",1)</f>
        <v/>
      </c>
      <c r="P41" t="str">
        <f>SUBSTITUTE('Raw Data'!O40,".",",",1)</f>
        <v/>
      </c>
      <c r="Q41" t="str">
        <f>SUBSTITUTE('Raw Data'!P40,".",",",1)</f>
        <v/>
      </c>
      <c r="R41" t="str">
        <f>SUBSTITUTE('Raw Data'!Q40,".",",",1)</f>
        <v/>
      </c>
      <c r="S41" t="str">
        <f>SUBSTITUTE('Raw Data'!R40,".",",",1)</f>
        <v/>
      </c>
      <c r="T41" t="str">
        <f>SUBSTITUTE('Raw Data'!S40,".",",",1)</f>
        <v/>
      </c>
      <c r="U41" t="str">
        <f>SUBSTITUTE('Raw Data'!T40,".",",",1)</f>
        <v/>
      </c>
      <c r="V41" t="str">
        <f>SUBSTITUTE('Raw Data'!U40,".",",",1)</f>
        <v/>
      </c>
      <c r="W41" t="str">
        <f>SUBSTITUTE('Raw Data'!V40,".",",",1)</f>
        <v/>
      </c>
      <c r="X41" t="str">
        <f>SUBSTITUTE('Raw Data'!W40,".",",",1)</f>
        <v/>
      </c>
      <c r="Y41" t="str">
        <f>SUBSTITUTE('Raw Data'!X40,".",",",1)</f>
        <v/>
      </c>
      <c r="Z41" t="str">
        <f>SUBSTITUTE('Raw Data'!Y40,".",",",1)</f>
        <v/>
      </c>
      <c r="AA41" t="str">
        <f>SUBSTITUTE('Raw Data'!Z40,".",",",1)</f>
        <v/>
      </c>
      <c r="AB41" t="str">
        <f>SUBSTITUTE('Raw Data'!AA40,".",",",1)</f>
        <v/>
      </c>
    </row>
    <row r="42" spans="1:38" x14ac:dyDescent="0.2">
      <c r="A42" s="1" t="s">
        <v>686</v>
      </c>
      <c r="B42" t="str">
        <f>SUBSTITUTE('Raw Data'!A41,".",",",1)</f>
        <v xml:space="preserve"> 2,3329837322224751</v>
      </c>
      <c r="C42" t="str">
        <f>SUBSTITUTE('Raw Data'!B41,".",",",1)</f>
        <v xml:space="preserve"> 1,9907175302504287</v>
      </c>
      <c r="D42" t="str">
        <f>SUBSTITUTE('Raw Data'!C41,".",",",1)</f>
        <v xml:space="preserve"> 1,6283420324324323</v>
      </c>
      <c r="E42" t="str">
        <f>SUBSTITUTE('Raw Data'!D41,".",",",1)</f>
        <v xml:space="preserve"> 1,3626955747604219</v>
      </c>
      <c r="F42" t="str">
        <f>SUBSTITUTE('Raw Data'!E41,".",",",1)</f>
        <v xml:space="preserve"> 1,115861535072334</v>
      </c>
      <c r="G42" t="str">
        <f>SUBSTITUTE('Raw Data'!F41,".",",",1)</f>
        <v xml:space="preserve"> 0,89891868829725707</v>
      </c>
      <c r="H42" t="str">
        <f>SUBSTITUTE('Raw Data'!G41,".",",",1)</f>
        <v xml:space="preserve"> 0,76366120576858887</v>
      </c>
      <c r="I42" t="str">
        <f>SUBSTITUTE('Raw Data'!H41,".",",",1)</f>
        <v xml:space="preserve"> 0,63016277551651256</v>
      </c>
      <c r="J42" t="str">
        <f>SUBSTITUTE('Raw Data'!I41,".",",",1)</f>
        <v xml:space="preserve"> 0,56651699542996203</v>
      </c>
      <c r="K42" t="str">
        <f>SUBSTITUTE('Raw Data'!J41,".",",",1)</f>
        <v xml:space="preserve"> 0,43671804666516095</v>
      </c>
      <c r="L42" t="str">
        <f>SUBSTITUTE('Raw Data'!K41,".",",",1)</f>
        <v xml:space="preserve"> 0,38400584459303139</v>
      </c>
      <c r="M42" t="str">
        <f>SUBSTITUTE('Raw Data'!L41,".",",",1)</f>
        <v xml:space="preserve"> 0,38044863939284118</v>
      </c>
      <c r="N42" t="str">
        <f>SUBSTITUTE('Raw Data'!M41,".",",",1)</f>
        <v xml:space="preserve"> 0,298269271850579</v>
      </c>
      <c r="O42" t="str">
        <f>SUBSTITUTE('Raw Data'!N41,".",",",1)</f>
        <v xml:space="preserve"> 0,29277965426443253</v>
      </c>
      <c r="P42" t="str">
        <f>SUBSTITUTE('Raw Data'!O41,".",",",1)</f>
        <v xml:space="preserve"> 0,34570133686063875</v>
      </c>
      <c r="Q42" t="str">
        <f>SUBSTITUTE('Raw Data'!P41,".",",",1)</f>
        <v xml:space="preserve"> 0,28928872942925127</v>
      </c>
      <c r="R42" t="str">
        <f>SUBSTITUTE('Raw Data'!Q41,".",",",1)</f>
        <v xml:space="preserve"> 0,34281891584396318</v>
      </c>
      <c r="S42" t="str">
        <f>SUBSTITUTE('Raw Data'!R41,".",",",1)</f>
        <v/>
      </c>
      <c r="T42" t="str">
        <f>SUBSTITUTE('Raw Data'!S41,".",",",1)</f>
        <v/>
      </c>
      <c r="U42" t="str">
        <f>SUBSTITUTE('Raw Data'!T41,".",",",1)</f>
        <v/>
      </c>
      <c r="V42" t="str">
        <f>SUBSTITUTE('Raw Data'!U41,".",",",1)</f>
        <v/>
      </c>
      <c r="W42" t="str">
        <f>SUBSTITUTE('Raw Data'!V41,".",",",1)</f>
        <v/>
      </c>
      <c r="X42" t="str">
        <f>SUBSTITUTE('Raw Data'!W41,".",",",1)</f>
        <v/>
      </c>
      <c r="Y42" t="str">
        <f>SUBSTITUTE('Raw Data'!X41,".",",",1)</f>
        <v/>
      </c>
      <c r="Z42" t="str">
        <f>SUBSTITUTE('Raw Data'!Y41,".",",",1)</f>
        <v/>
      </c>
      <c r="AA42" t="str">
        <f>SUBSTITUTE('Raw Data'!Z41,".",",",1)</f>
        <v/>
      </c>
      <c r="AB42" t="str">
        <f>SUBSTITUTE('Raw Data'!AA41,".",",",1)</f>
        <v/>
      </c>
    </row>
    <row r="43" spans="1:38" x14ac:dyDescent="0.2">
      <c r="A43" s="1" t="s">
        <v>687</v>
      </c>
      <c r="B43" t="str">
        <f>SUBSTITUTE('Raw Data'!A42,".",",",1)</f>
        <v xml:space="preserve"> 1,9683020114903136</v>
      </c>
      <c r="C43" t="str">
        <f>SUBSTITUTE('Raw Data'!B42,".",",",1)</f>
        <v xml:space="preserve"> 1,421818971633823</v>
      </c>
      <c r="D43" t="str">
        <f>SUBSTITUTE('Raw Data'!C42,".",",",1)</f>
        <v xml:space="preserve"> 0,86099117994312835</v>
      </c>
      <c r="E43" t="str">
        <f>SUBSTITUTE('Raw Data'!D42,".",",",1)</f>
        <v xml:space="preserve"> 0,62791848182677623</v>
      </c>
      <c r="F43" t="str">
        <f>SUBSTITUTE('Raw Data'!E42,".",",",1)</f>
        <v xml:space="preserve"> 0,39631921052930624</v>
      </c>
      <c r="G43" t="str">
        <f>SUBSTITUTE('Raw Data'!F42,".",",",1)</f>
        <v xml:space="preserve"> 0,25852259993553217</v>
      </c>
      <c r="H43" t="str">
        <f>SUBSTITUTE('Raw Data'!G42,".",",",1)</f>
        <v xml:space="preserve"> 0,18710018694399777</v>
      </c>
      <c r="I43" t="str">
        <f>SUBSTITUTE('Raw Data'!H42,".",",",1)</f>
        <v xml:space="preserve"> 0,15001766383647158</v>
      </c>
      <c r="J43" t="str">
        <f>SUBSTITUTE('Raw Data'!I42,".",",",1)</f>
        <v xml:space="preserve"> 0,13779318332670651</v>
      </c>
      <c r="K43" t="str">
        <f>SUBSTITUTE('Raw Data'!J42,".",",",1)</f>
        <v xml:space="preserve"> 0,14626884460449194</v>
      </c>
      <c r="L43" t="str">
        <f>SUBSTITUTE('Raw Data'!K42,".",",",1)</f>
        <v xml:space="preserve"> 0,12200119346378435</v>
      </c>
      <c r="M43" t="str">
        <f>SUBSTITUTE('Raw Data'!L42,".",",",1)</f>
        <v xml:space="preserve"> 0,075923427939413798</v>
      </c>
      <c r="N43" t="str">
        <f>SUBSTITUTE('Raw Data'!M42,".",",",1)</f>
        <v xml:space="preserve"> 0,089984305202960996</v>
      </c>
      <c r="O43" t="str">
        <f>SUBSTITUTE('Raw Data'!N42,".",",",1)</f>
        <v xml:space="preserve"> 0,07533234357832809</v>
      </c>
      <c r="P43" t="str">
        <f>SUBSTITUTE('Raw Data'!O42,".",",",1)</f>
        <v xml:space="preserve"> 0,044898469001052203</v>
      </c>
      <c r="Q43" t="str">
        <f>SUBSTITUTE('Raw Data'!P42,".",",",1)</f>
        <v xml:space="preserve"> 0,093033134937294301</v>
      </c>
      <c r="R43" t="str">
        <f>SUBSTITUTE('Raw Data'!Q42,".",",",1)</f>
        <v xml:space="preserve"> 0,10622746497390874</v>
      </c>
      <c r="S43" t="str">
        <f>SUBSTITUTE('Raw Data'!R42,".",",",1)</f>
        <v/>
      </c>
      <c r="T43" t="str">
        <f>SUBSTITUTE('Raw Data'!S42,".",",",1)</f>
        <v/>
      </c>
      <c r="U43" t="str">
        <f>SUBSTITUTE('Raw Data'!T42,".",",",1)</f>
        <v/>
      </c>
      <c r="V43" t="str">
        <f>SUBSTITUTE('Raw Data'!U42,".",",",1)</f>
        <v/>
      </c>
      <c r="W43" t="str">
        <f>SUBSTITUTE('Raw Data'!V42,".",",",1)</f>
        <v/>
      </c>
      <c r="X43" t="str">
        <f>SUBSTITUTE('Raw Data'!W42,".",",",1)</f>
        <v/>
      </c>
      <c r="Y43" t="str">
        <f>SUBSTITUTE('Raw Data'!X42,".",",",1)</f>
        <v/>
      </c>
      <c r="Z43" t="str">
        <f>SUBSTITUTE('Raw Data'!Y42,".",",",1)</f>
        <v/>
      </c>
      <c r="AA43" t="str">
        <f>SUBSTITUTE('Raw Data'!Z42,".",",",1)</f>
        <v/>
      </c>
      <c r="AB43" t="str">
        <f>SUBSTITUTE('Raw Data'!AA42,".",",",1)</f>
        <v/>
      </c>
    </row>
    <row r="44" spans="1:38" x14ac:dyDescent="0.2">
      <c r="A44" s="1"/>
      <c r="B44" t="str">
        <f>SUBSTITUTE('Raw Data'!A43,".",",",1)</f>
        <v/>
      </c>
      <c r="C44" t="str">
        <f>SUBSTITUTE('Raw Data'!B43,".",",",1)</f>
        <v/>
      </c>
      <c r="D44" t="str">
        <f>SUBSTITUTE('Raw Data'!C43,".",",",1)</f>
        <v/>
      </c>
      <c r="E44" t="str">
        <f>SUBSTITUTE('Raw Data'!D43,".",",",1)</f>
        <v/>
      </c>
      <c r="F44" t="str">
        <f>SUBSTITUTE('Raw Data'!E43,".",",",1)</f>
        <v/>
      </c>
      <c r="G44" t="str">
        <f>SUBSTITUTE('Raw Data'!F43,".",",",1)</f>
        <v/>
      </c>
      <c r="H44" t="str">
        <f>SUBSTITUTE('Raw Data'!G43,".",",",1)</f>
        <v/>
      </c>
      <c r="I44" t="str">
        <f>SUBSTITUTE('Raw Data'!H43,".",",",1)</f>
        <v/>
      </c>
      <c r="J44" t="str">
        <f>SUBSTITUTE('Raw Data'!I43,".",",",1)</f>
        <v/>
      </c>
      <c r="K44" t="str">
        <f>SUBSTITUTE('Raw Data'!J43,".",",",1)</f>
        <v/>
      </c>
      <c r="L44" t="str">
        <f>SUBSTITUTE('Raw Data'!K43,".",",",1)</f>
        <v/>
      </c>
      <c r="M44" t="str">
        <f>SUBSTITUTE('Raw Data'!L43,".",",",1)</f>
        <v/>
      </c>
      <c r="N44" t="str">
        <f>SUBSTITUTE('Raw Data'!M43,".",",",1)</f>
        <v/>
      </c>
      <c r="O44" t="str">
        <f>SUBSTITUTE('Raw Data'!N43,".",",",1)</f>
        <v/>
      </c>
      <c r="P44" t="str">
        <f>SUBSTITUTE('Raw Data'!O43,".",",",1)</f>
        <v/>
      </c>
      <c r="Q44" t="str">
        <f>SUBSTITUTE('Raw Data'!P43,".",",",1)</f>
        <v/>
      </c>
      <c r="R44" t="str">
        <f>SUBSTITUTE('Raw Data'!Q43,".",",",1)</f>
        <v/>
      </c>
      <c r="S44" t="str">
        <f>SUBSTITUTE('Raw Data'!R43,".",",",1)</f>
        <v/>
      </c>
      <c r="T44" t="str">
        <f>SUBSTITUTE('Raw Data'!S43,".",",",1)</f>
        <v/>
      </c>
      <c r="U44" t="str">
        <f>SUBSTITUTE('Raw Data'!T43,".",",",1)</f>
        <v/>
      </c>
      <c r="V44" t="str">
        <f>SUBSTITUTE('Raw Data'!U43,".",",",1)</f>
        <v/>
      </c>
      <c r="W44" t="str">
        <f>SUBSTITUTE('Raw Data'!V43,".",",",1)</f>
        <v/>
      </c>
      <c r="X44" t="str">
        <f>SUBSTITUTE('Raw Data'!W43,".",",",1)</f>
        <v/>
      </c>
      <c r="Y44" t="str">
        <f>SUBSTITUTE('Raw Data'!X43,".",",",1)</f>
        <v/>
      </c>
      <c r="Z44" t="str">
        <f>SUBSTITUTE('Raw Data'!Y43,".",",",1)</f>
        <v/>
      </c>
      <c r="AA44" t="str">
        <f>SUBSTITUTE('Raw Data'!Z43,".",",",1)</f>
        <v/>
      </c>
      <c r="AB44" t="str">
        <f>SUBSTITUTE('Raw Data'!AA43,".",",",1)</f>
        <v/>
      </c>
    </row>
    <row r="45" spans="1:38" x14ac:dyDescent="0.2">
      <c r="A45" s="1" t="s">
        <v>688</v>
      </c>
      <c r="B45" t="str">
        <f>SUBSTITUTE('Raw Data'!A44,".",",",1)</f>
        <v xml:space="preserve"> 2,2628796100613777</v>
      </c>
      <c r="C45" t="str">
        <f>SUBSTITUTE('Raw Data'!B44,".",",",1)</f>
        <v xml:space="preserve"> 1,9741193056103441</v>
      </c>
      <c r="D45" t="str">
        <f>SUBSTITUTE('Raw Data'!C44,".",",",1)</f>
        <v xml:space="preserve"> 1,5420362949371862</v>
      </c>
      <c r="E45" t="str">
        <f>SUBSTITUTE('Raw Data'!D44,".",",",1)</f>
        <v xml:space="preserve"> 1,3511347770690727</v>
      </c>
      <c r="F45" t="str">
        <f>SUBSTITUTE('Raw Data'!E44,".",",",1)</f>
        <v xml:space="preserve"> 1,0581203699112534</v>
      </c>
      <c r="G45" t="str">
        <f>SUBSTITUTE('Raw Data'!F44,".",",",1)</f>
        <v xml:space="preserve"> 0,85388559103012174</v>
      </c>
      <c r="H45" t="str">
        <f>SUBSTITUTE('Raw Data'!G44,".",",",1)</f>
        <v xml:space="preserve"> 0,72945821285245693</v>
      </c>
      <c r="I45" t="str">
        <f>SUBSTITUTE('Raw Data'!H44,".",",",1)</f>
        <v xml:space="preserve"> 0,6165887713432312</v>
      </c>
      <c r="J45" t="str">
        <f>SUBSTITUTE('Raw Data'!I44,".",",",1)</f>
        <v xml:space="preserve"> 0,52356064319614037</v>
      </c>
      <c r="K45" t="str">
        <f>SUBSTITUTE('Raw Data'!J44,".",",",1)</f>
        <v xml:space="preserve"> 0,45214024186134405</v>
      </c>
      <c r="L45" t="str">
        <f>SUBSTITUTE('Raw Data'!K44,".",",",1)</f>
        <v xml:space="preserve"> 0,41157361865041986</v>
      </c>
      <c r="M45" t="str">
        <f>SUBSTITUTE('Raw Data'!L44,".",",",1)</f>
        <v xml:space="preserve"> 0,37929666042325727</v>
      </c>
      <c r="N45" t="str">
        <f>SUBSTITUTE('Raw Data'!M44,".",",",1)</f>
        <v xml:space="preserve"> 0,32975268363951576</v>
      </c>
      <c r="O45" t="str">
        <f>SUBSTITUTE('Raw Data'!N44,".",",",1)</f>
        <v xml:space="preserve"> 0,36535039544103615</v>
      </c>
      <c r="P45" t="str">
        <f>SUBSTITUTE('Raw Data'!O44,".",",",1)</f>
        <v xml:space="preserve"> 0,33703839778899886</v>
      </c>
      <c r="Q45" t="str">
        <f>SUBSTITUTE('Raw Data'!P44,".",",",1)</f>
        <v xml:space="preserve"> 0,35215246677396522</v>
      </c>
      <c r="R45" t="str">
        <f>SUBSTITUTE('Raw Data'!Q44,".",",",1)</f>
        <v/>
      </c>
      <c r="S45" t="str">
        <f>SUBSTITUTE('Raw Data'!R44,".",",",1)</f>
        <v/>
      </c>
      <c r="T45" t="str">
        <f>SUBSTITUTE('Raw Data'!S44,".",",",1)</f>
        <v/>
      </c>
      <c r="U45" t="str">
        <f>SUBSTITUTE('Raw Data'!T44,".",",",1)</f>
        <v/>
      </c>
      <c r="V45" t="str">
        <f>SUBSTITUTE('Raw Data'!U44,".",",",1)</f>
        <v/>
      </c>
      <c r="W45" t="str">
        <f>SUBSTITUTE('Raw Data'!V44,".",",",1)</f>
        <v/>
      </c>
      <c r="X45" t="str">
        <f>SUBSTITUTE('Raw Data'!W44,".",",",1)</f>
        <v/>
      </c>
      <c r="Y45" t="str">
        <f>SUBSTITUTE('Raw Data'!X44,".",",",1)</f>
        <v/>
      </c>
      <c r="Z45" t="str">
        <f>SUBSTITUTE('Raw Data'!Y44,".",",",1)</f>
        <v/>
      </c>
      <c r="AA45" t="str">
        <f>SUBSTITUTE('Raw Data'!Z44,".",",",1)</f>
        <v/>
      </c>
      <c r="AB45" t="str">
        <f>SUBSTITUTE('Raw Data'!AA44,".",",",1)</f>
        <v/>
      </c>
    </row>
    <row r="46" spans="1:38" x14ac:dyDescent="0.2">
      <c r="A46" t="s">
        <v>513</v>
      </c>
    </row>
    <row r="47" spans="1:38" x14ac:dyDescent="0.2">
      <c r="A47">
        <v>1</v>
      </c>
      <c r="B47" t="str">
        <f>SUBSTITUTE('Raw Data'!A46,".",",",1)</f>
        <v xml:space="preserve"> 2,3506486415849923</v>
      </c>
      <c r="C47" t="str">
        <f>SUBSTITUTE('Raw Data'!B46,".",",",1)</f>
        <v xml:space="preserve"> 2,3159718513487166</v>
      </c>
      <c r="D47" t="str">
        <f>SUBSTITUTE('Raw Data'!C46,".",",",1)</f>
        <v xml:space="preserve"> 2,2478377819070419</v>
      </c>
      <c r="E47" t="str">
        <f>SUBSTITUTE('Raw Data'!D46,".",",",1)</f>
        <v xml:space="preserve"> 2,3711109161359012</v>
      </c>
      <c r="F47" t="str">
        <f>SUBSTITUTE('Raw Data'!E46,".",",",1)</f>
        <v xml:space="preserve"> 2,3330557346334806</v>
      </c>
      <c r="G47" t="str">
        <f>SUBSTITUTE('Raw Data'!F46,".",",",1)</f>
        <v xml:space="preserve"> 2,2580721378345241</v>
      </c>
      <c r="H47" t="str">
        <f>SUBSTITUTE('Raw Data'!G46,".",",",1)</f>
        <v xml:space="preserve"> 2,303579807280709</v>
      </c>
      <c r="I47" t="str">
        <f>SUBSTITUTE('Raw Data'!H46,".",",",1)</f>
        <v xml:space="preserve"> 2,3083958625784557</v>
      </c>
      <c r="J47" t="str">
        <f>SUBSTITUTE('Raw Data'!I46,".",",",1)</f>
        <v xml:space="preserve"> 2,3549981117235994</v>
      </c>
      <c r="K47" t="str">
        <f>SUBSTITUTE('Raw Data'!J46,".",",",1)</f>
        <v xml:space="preserve"> 2,3256397247296632</v>
      </c>
      <c r="L47" t="str">
        <f>SUBSTITUTE('Raw Data'!K46,".",",",1)</f>
        <v xml:space="preserve"> 2,3083286285391016</v>
      </c>
      <c r="M47" t="str">
        <f>SUBSTITUTE('Raw Data'!L46,".",",",1)</f>
        <v xml:space="preserve"> 2,3314003944390338</v>
      </c>
      <c r="N47" t="str">
        <f>SUBSTITUTE('Raw Data'!M46,".",",",1)</f>
        <v xml:space="preserve"> 2,4002335071549372</v>
      </c>
      <c r="O47" t="str">
        <f>SUBSTITUTE('Raw Data'!N46,".",",",1)</f>
        <v xml:space="preserve"> 2,329974889754979</v>
      </c>
      <c r="P47" t="str">
        <f>SUBSTITUTE('Raw Data'!O46,".",",",1)</f>
        <v xml:space="preserve"> 2,3227357864369549</v>
      </c>
      <c r="Q47" t="str">
        <f>SUBSTITUTE('Raw Data'!P46,".",",",1)</f>
        <v xml:space="preserve"> 2,3010523319251917</v>
      </c>
      <c r="R47" t="str">
        <f>SUBSTITUTE('Raw Data'!Q46,".",",",1)</f>
        <v/>
      </c>
      <c r="S47" t="str">
        <f>SUBSTITUTE('Raw Data'!R46,".",",",1)</f>
        <v/>
      </c>
      <c r="T47" t="str">
        <f>SUBSTITUTE('Raw Data'!S46,".",",",1)</f>
        <v/>
      </c>
      <c r="U47" t="str">
        <f>SUBSTITUTE('Raw Data'!T46,".",",",1)</f>
        <v/>
      </c>
      <c r="V47" t="str">
        <f>SUBSTITUTE('Raw Data'!U46,".",",",1)</f>
        <v/>
      </c>
      <c r="W47" t="str">
        <f>SUBSTITUTE('Raw Data'!V46,".",",",1)</f>
        <v/>
      </c>
      <c r="X47" t="str">
        <f>SUBSTITUTE('Raw Data'!W46,".",",",1)</f>
        <v/>
      </c>
      <c r="Y47" t="str">
        <f>SUBSTITUTE('Raw Data'!X46,".",",",1)</f>
        <v/>
      </c>
      <c r="Z47" t="str">
        <f>SUBSTITUTE('Raw Data'!Y46,".",",",1)</f>
        <v/>
      </c>
      <c r="AA47" t="str">
        <f>SUBSTITUTE('Raw Data'!Z46,".",",",1)</f>
        <v/>
      </c>
      <c r="AB47" t="str">
        <f>SUBSTITUTE('Raw Data'!AA46,".",",",1)</f>
        <v/>
      </c>
    </row>
    <row r="48" spans="1:38" x14ac:dyDescent="0.2">
      <c r="A48" t="s">
        <v>530</v>
      </c>
    </row>
    <row r="49" spans="1:32" x14ac:dyDescent="0.2">
      <c r="A49">
        <v>1</v>
      </c>
      <c r="B49" t="str">
        <f>SUBSTITUTE('Raw Data'!A48,".",",",1)</f>
        <v xml:space="preserve"> 2,3282492160790507</v>
      </c>
      <c r="C49" t="str">
        <f>SUBSTITUTE('Raw Data'!B48,".",",",1)</f>
        <v xml:space="preserve"> 2,2908759117135888</v>
      </c>
      <c r="D49" t="str">
        <f>SUBSTITUTE('Raw Data'!C48,".",",",1)</f>
        <v xml:space="preserve"> 2,2159283161165972</v>
      </c>
      <c r="E49" t="str">
        <f>SUBSTITUTE('Raw Data'!D48,".",",",1)</f>
        <v xml:space="preserve"> 2,2394306659705943</v>
      </c>
      <c r="F49" t="str">
        <f>SUBSTITUTE('Raw Data'!E48,".",",",1)</f>
        <v xml:space="preserve"> 2,1913967132576739</v>
      </c>
      <c r="G49" t="str">
        <f>SUBSTITUTE('Raw Data'!F48,".",",",1)</f>
        <v xml:space="preserve"> 2,1548275947569708</v>
      </c>
      <c r="H49" t="str">
        <f>SUBSTITUTE('Raw Data'!G48,".",",",1)</f>
        <v xml:space="preserve"> 2,2154376506800451</v>
      </c>
      <c r="I49" t="str">
        <f>SUBSTITUTE('Raw Data'!H48,".",",",1)</f>
        <v xml:space="preserve"> 2,1076424121866033</v>
      </c>
      <c r="J49" t="str">
        <f>SUBSTITUTE('Raw Data'!I48,".",",",1)</f>
        <v xml:space="preserve"> 2,1935381889335859</v>
      </c>
      <c r="K49" t="str">
        <f>SUBSTITUTE('Raw Data'!J48,".",",",1)</f>
        <v xml:space="preserve"> 2,0871932506562292</v>
      </c>
      <c r="L49" t="str">
        <f>SUBSTITUTE('Raw Data'!K48,".",",",1)</f>
        <v xml:space="preserve"> 2,1203949451447888</v>
      </c>
      <c r="M49" t="str">
        <f>SUBSTITUTE('Raw Data'!L48,".",",",1)</f>
        <v xml:space="preserve"> 2,1250951290122591</v>
      </c>
      <c r="N49" t="str">
        <f>SUBSTITUTE('Raw Data'!M48,".",",",1)</f>
        <v xml:space="preserve"> 2,031451225281923</v>
      </c>
      <c r="O49" t="str">
        <f>SUBSTITUTE('Raw Data'!N48,".",",",1)</f>
        <v xml:space="preserve"> 2,0269367694862281</v>
      </c>
      <c r="P49" t="str">
        <f>SUBSTITUTE('Raw Data'!O48,".",",",1)</f>
        <v xml:space="preserve"> 2,0472548007961957</v>
      </c>
      <c r="Q49" t="str">
        <f>SUBSTITUTE('Raw Data'!P48,".",",",1)</f>
        <v xml:space="preserve"> 2,0886418819418355</v>
      </c>
      <c r="R49" t="str">
        <f>SUBSTITUTE('Raw Data'!Q48,".",",",1)</f>
        <v/>
      </c>
      <c r="S49" t="str">
        <f>SUBSTITUTE('Raw Data'!R48,".",",",1)</f>
        <v/>
      </c>
      <c r="T49" t="str">
        <f>SUBSTITUTE('Raw Data'!S48,".",",",1)</f>
        <v/>
      </c>
      <c r="U49" t="str">
        <f>SUBSTITUTE('Raw Data'!T48,".",",",1)</f>
        <v/>
      </c>
      <c r="V49" t="str">
        <f>SUBSTITUTE('Raw Data'!U48,".",",",1)</f>
        <v/>
      </c>
      <c r="W49" t="str">
        <f>SUBSTITUTE('Raw Data'!V48,".",",",1)</f>
        <v/>
      </c>
      <c r="X49" t="str">
        <f>SUBSTITUTE('Raw Data'!W48,".",",",1)</f>
        <v/>
      </c>
      <c r="Y49" t="str">
        <f>SUBSTITUTE('Raw Data'!X48,".",",",1)</f>
        <v/>
      </c>
      <c r="Z49" t="str">
        <f>SUBSTITUTE('Raw Data'!Y48,".",",",1)</f>
        <v/>
      </c>
      <c r="AA49" t="str">
        <f>SUBSTITUTE('Raw Data'!Z48,".",",",1)</f>
        <v/>
      </c>
      <c r="AB49" t="str">
        <f>SUBSTITUTE('Raw Data'!AA48,".",",",1)</f>
        <v/>
      </c>
    </row>
    <row r="50" spans="1:32" x14ac:dyDescent="0.2">
      <c r="A50" t="s">
        <v>578</v>
      </c>
    </row>
    <row r="51" spans="1:32" x14ac:dyDescent="0.2">
      <c r="A51" t="s">
        <v>950</v>
      </c>
    </row>
    <row r="52" spans="1:32" x14ac:dyDescent="0.2">
      <c r="A52">
        <v>1</v>
      </c>
      <c r="B52" t="str">
        <f>SUBSTITUTE('Raw Data'!A51,".",",",1)</f>
        <v xml:space="preserve"> 2,2025482654571635</v>
      </c>
      <c r="C52" t="str">
        <f>SUBSTITUTE('Raw Data'!B51,".",",",1)</f>
        <v xml:space="preserve"> 1,8556336164478171</v>
      </c>
      <c r="D52" t="str">
        <f>SUBSTITUTE('Raw Data'!C51,".",",",1)</f>
        <v xml:space="preserve"> 1,5482145547870667</v>
      </c>
      <c r="E52" t="str">
        <f>SUBSTITUTE('Raw Data'!D51,".",",",1)</f>
        <v xml:space="preserve"> 1,3025456666946937</v>
      </c>
      <c r="F52" t="str">
        <f>SUBSTITUTE('Raw Data'!E51,".",",",1)</f>
        <v xml:space="preserve"> 1,1131780147552928</v>
      </c>
      <c r="G52" t="str">
        <f>SUBSTITUTE('Raw Data'!F51,".",",",1)</f>
        <v xml:space="preserve"> 0,95607894659045567</v>
      </c>
      <c r="H52" t="str">
        <f>SUBSTITUTE('Raw Data'!G51,".",",",1)</f>
        <v xml:space="preserve"> 0,83650267124178812</v>
      </c>
      <c r="I52" t="str">
        <f>SUBSTITUTE('Raw Data'!H51,".",",",1)</f>
        <v xml:space="preserve"> 0,73373955488207121</v>
      </c>
      <c r="J52" t="str">
        <f>SUBSTITUTE('Raw Data'!I51,".",",",1)</f>
        <v xml:space="preserve"> 0,64917337894442506</v>
      </c>
      <c r="K52" t="str">
        <f>SUBSTITUTE('Raw Data'!J51,".",",",1)</f>
        <v xml:space="preserve"> 0,57879710197450629</v>
      </c>
      <c r="L52" t="str">
        <f>SUBSTITUTE('Raw Data'!K51,".",",",1)</f>
        <v xml:space="preserve"> 0,52181243896486817</v>
      </c>
      <c r="M52" t="str">
        <f>SUBSTITUTE('Raw Data'!L51,".",",",1)</f>
        <v xml:space="preserve"> 0,47423493862153959</v>
      </c>
      <c r="N52" t="str">
        <f>SUBSTITUTE('Raw Data'!M51,".",",",1)</f>
        <v xml:space="preserve"> 0,43546289205549354</v>
      </c>
      <c r="O52" t="str">
        <f>SUBSTITUTE('Raw Data'!N51,".",",",1)</f>
        <v xml:space="preserve"> 0,39904576539994424</v>
      </c>
      <c r="P52" t="str">
        <f>SUBSTITUTE('Raw Data'!O51,".",",",1)</f>
        <v xml:space="preserve"> 0,37359216809273826</v>
      </c>
      <c r="Q52" t="str">
        <f>SUBSTITUTE('Raw Data'!P51,".",",",1)</f>
        <v xml:space="preserve"> 0,34095466136932379</v>
      </c>
      <c r="R52" t="str">
        <f>SUBSTITUTE('Raw Data'!Q51,".",",",1)</f>
        <v xml:space="preserve"> 0,31566247344016579</v>
      </c>
      <c r="S52" t="str">
        <f>SUBSTITUTE('Raw Data'!R51,".",",",1)</f>
        <v xml:space="preserve"> 0,2949330508709056</v>
      </c>
      <c r="T52" t="str">
        <f>SUBSTITUTE('Raw Data'!S51,".",",",1)</f>
        <v xml:space="preserve"> 0,27713361382485935</v>
      </c>
      <c r="U52" t="str">
        <f>SUBSTITUTE('Raw Data'!T51,".",",",1)</f>
        <v xml:space="preserve"> 0,26166298985481928</v>
      </c>
      <c r="V52" t="str">
        <f>SUBSTITUTE('Raw Data'!U51,".",",",1)</f>
        <v xml:space="preserve"> 0,24805714190006997</v>
      </c>
      <c r="W52" t="str">
        <f>SUBSTITUTE('Raw Data'!V51,".",",",1)</f>
        <v xml:space="preserve"> 0,23572300374509336</v>
      </c>
      <c r="X52" t="str">
        <f>SUBSTITUTE('Raw Data'!W51,".",",",1)</f>
        <v xml:space="preserve"> 0,22687059640885143</v>
      </c>
      <c r="Y52" t="str">
        <f>SUBSTITUTE('Raw Data'!X51,".",",",1)</f>
        <v xml:space="preserve"> 0,22024135291577826</v>
      </c>
      <c r="Z52" t="str">
        <f>SUBSTITUTE('Raw Data'!Y51,".",",",1)</f>
        <v xml:space="preserve"> 0,21331022679806139</v>
      </c>
      <c r="AA52" t="str">
        <f>SUBSTITUTE('Raw Data'!Z51,".",",",1)</f>
        <v xml:space="preserve"> 0,20698013901711149</v>
      </c>
      <c r="AB52" t="str">
        <f>SUBSTITUTE('Raw Data'!AA51,".",",",1)</f>
        <v xml:space="preserve"> 0,20489886403082766</v>
      </c>
      <c r="AC52" t="str">
        <f>SUBSTITUTE('Raw Data'!AB51,".",",",1)</f>
        <v xml:space="preserve"> 0,19874693453313366</v>
      </c>
      <c r="AD52" t="str">
        <f>SUBSTITUTE('Raw Data'!AC51,".",",",1)</f>
        <v xml:space="preserve"> 0,19615106284617947</v>
      </c>
      <c r="AE52" t="str">
        <f>SUBSTITUTE('Raw Data'!AD51,".",",",1)</f>
        <v xml:space="preserve"> 0,19122374057769742</v>
      </c>
      <c r="AF52" t="str">
        <f>SUBSTITUTE('Raw Data'!AE51,".",",",1)</f>
        <v xml:space="preserve"> 0,18895709514616696</v>
      </c>
    </row>
    <row r="53" spans="1:32" x14ac:dyDescent="0.2">
      <c r="A53" t="s">
        <v>1019</v>
      </c>
    </row>
    <row r="54" spans="1:32" x14ac:dyDescent="0.2">
      <c r="A54">
        <v>1</v>
      </c>
      <c r="B54" t="str">
        <f>SUBSTITUTE('Raw Data'!A77,".",",",1)</f>
        <v xml:space="preserve"> 2,2940435409557036</v>
      </c>
      <c r="C54" t="str">
        <f>SUBSTITUTE('Raw Data'!B77,".",",",1)</f>
        <v xml:space="preserve"> 1,8747574090956294</v>
      </c>
      <c r="D54" t="str">
        <f>SUBSTITUTE('Raw Data'!C77,".",",",1)</f>
        <v xml:space="preserve"> 1,5512669086454598</v>
      </c>
      <c r="E54" t="str">
        <f>SUBSTITUTE('Raw Data'!D77,".",",",1)</f>
        <v xml:space="preserve"> 1,283142566680858</v>
      </c>
      <c r="F54" t="str">
        <f>SUBSTITUTE('Raw Data'!E77,".",",",1)</f>
        <v xml:space="preserve"> 1,0822778940201714</v>
      </c>
      <c r="G54" t="str">
        <f>SUBSTITUTE('Raw Data'!F77,".",",",1)</f>
        <v xml:space="preserve"> 0,93290913105009199</v>
      </c>
      <c r="H54" t="str">
        <f>SUBSTITUTE('Raw Data'!G77,".",",",1)</f>
        <v xml:space="preserve"> 0,80709707736973013</v>
      </c>
      <c r="I54" t="str">
        <f>SUBSTITUTE('Raw Data'!H77,".",",",1)</f>
        <v xml:space="preserve"> 0,71560227870938531</v>
      </c>
      <c r="J54" t="str">
        <f>SUBSTITUTE('Raw Data'!I77,".",",",1)</f>
        <v xml:space="preserve"> 0,63338357210162033</v>
      </c>
      <c r="K54" t="str">
        <f>SUBSTITUTE('Raw Data'!J77,".",",",1)</f>
        <v xml:space="preserve"> 0,60932093858719238</v>
      </c>
      <c r="L54" t="str">
        <f>SUBSTITUTE('Raw Data'!K77,".",",",1)</f>
        <v xml:space="preserve"> 0,5245991945266536</v>
      </c>
      <c r="M54" t="str">
        <f>SUBSTITUTE('Raw Data'!L77,".",",",1)</f>
        <v xml:space="preserve"> 0,47211194038388971</v>
      </c>
      <c r="N54" t="str">
        <f>SUBSTITUTE('Raw Data'!M77,".",",",1)</f>
        <v xml:space="preserve"> 0,43695688247682674</v>
      </c>
      <c r="O54" t="str">
        <f>SUBSTITUTE('Raw Data'!N77,".",",",1)</f>
        <v xml:space="preserve"> 0,40388748049735135</v>
      </c>
      <c r="P54" t="str">
        <f>SUBSTITUTE('Raw Data'!O77,".",",",1)</f>
        <v xml:space="preserve"> 0,3819053471088541</v>
      </c>
      <c r="Q54" t="str">
        <f>SUBSTITUTE('Raw Data'!P77,".",",",1)</f>
        <v xml:space="preserve"> 0,35721042752265791</v>
      </c>
      <c r="R54" t="str">
        <f>SUBSTITUTE('Raw Data'!Q77,".",",",1)</f>
        <v xml:space="preserve"> 0,3424002826213729</v>
      </c>
      <c r="S54" t="str">
        <f>SUBSTITUTE('Raw Data'!R77,".",",",1)</f>
        <v xml:space="preserve"> 0,31429141759871282</v>
      </c>
      <c r="T54" t="str">
        <f>SUBSTITUTE('Raw Data'!S77,".",",",1)</f>
        <v xml:space="preserve"> 0,3108339309692249</v>
      </c>
      <c r="U54" t="str">
        <f>SUBSTITUTE('Raw Data'!T77,".",",",1)</f>
        <v xml:space="preserve"> 0,28520458936693344</v>
      </c>
      <c r="V54" t="str">
        <f>SUBSTITUTE('Raw Data'!U77,".",",",1)</f>
        <v xml:space="preserve"> 0,28907638788222728</v>
      </c>
      <c r="W54" t="str">
        <f>SUBSTITUTE('Raw Data'!V77,".",",",1)</f>
        <v xml:space="preserve"> 0,2806851863861089</v>
      </c>
      <c r="X54" t="str">
        <f>SUBSTITUTE('Raw Data'!W77,".",",",1)</f>
        <v xml:space="preserve"> 0,27035015821456859</v>
      </c>
      <c r="Y54" t="str">
        <f>SUBSTITUTE('Raw Data'!X77,".",",",1)</f>
        <v xml:space="preserve"> 0,26550105214118125</v>
      </c>
    </row>
    <row r="55" spans="1:32" x14ac:dyDescent="0.2">
      <c r="A55" t="s">
        <v>580</v>
      </c>
    </row>
    <row r="56" spans="1:32" x14ac:dyDescent="0.2">
      <c r="A56" t="s">
        <v>581</v>
      </c>
    </row>
    <row r="57" spans="1:32" x14ac:dyDescent="0.2">
      <c r="A57">
        <v>1</v>
      </c>
      <c r="B57" t="str">
        <f>SUBSTITUTE('Raw Data'!A56,".",",",1)</f>
        <v xml:space="preserve"> 2,3391330242151231</v>
      </c>
      <c r="C57" t="str">
        <f>SUBSTITUTE('Raw Data'!B56,".",",",1)</f>
        <v xml:space="preserve"> 1,9808535575864175</v>
      </c>
      <c r="D57" t="str">
        <f>SUBSTITUTE('Raw Data'!C56,".",",",1)</f>
        <v xml:space="preserve"> 1,6191942691804</v>
      </c>
      <c r="E57" t="str">
        <f>SUBSTITUTE('Raw Data'!D56,".",",",1)</f>
        <v xml:space="preserve"> 1,3804419040678744</v>
      </c>
      <c r="F57" t="str">
        <f>SUBSTITUTE('Raw Data'!E56,".",",",1)</f>
        <v xml:space="preserve"> 1,1468223333358714</v>
      </c>
      <c r="G57" t="str">
        <f>SUBSTITUTE('Raw Data'!F56,".",",",1)</f>
        <v xml:space="preserve"> 0,95965784788129216</v>
      </c>
      <c r="H57" t="str">
        <f>SUBSTITUTE('Raw Data'!G56,".",",",1)</f>
        <v xml:space="preserve"> 0,81655317544940054</v>
      </c>
      <c r="I57" t="str">
        <f>SUBSTITUTE('Raw Data'!H56,".",",",1)</f>
        <v xml:space="preserve"> 0,70595228672032828</v>
      </c>
      <c r="J57" t="str">
        <f>SUBSTITUTE('Raw Data'!I56,".",",",1)</f>
        <v xml:space="preserve"> 0,60974985361099343</v>
      </c>
      <c r="K57" t="str">
        <f>SUBSTITUTE('Raw Data'!J56,".",",",1)</f>
        <v xml:space="preserve"> 0,48706200718879533</v>
      </c>
      <c r="L57" t="str">
        <f>SUBSTITUTE('Raw Data'!K56,".",",",1)</f>
        <v xml:space="preserve"> 0,42818936705588123</v>
      </c>
      <c r="M57" t="str">
        <f>SUBSTITUTE('Raw Data'!L56,".",",",1)</f>
        <v xml:space="preserve"> 0,38173890113832598</v>
      </c>
      <c r="N57" t="str">
        <f>SUBSTITUTE('Raw Data'!M56,".",",",1)</f>
        <v xml:space="preserve"> 0,3382452428341029</v>
      </c>
      <c r="O57" t="str">
        <f>SUBSTITUTE('Raw Data'!N56,".",",",1)</f>
        <v xml:space="preserve"> 0,28678956627845725</v>
      </c>
      <c r="P57" t="str">
        <f>SUBSTITUTE('Raw Data'!O56,".",",",1)</f>
        <v xml:space="preserve"> 0,2659851312637509</v>
      </c>
      <c r="Q57" t="str">
        <f>SUBSTITUTE('Raw Data'!P56,".",",",1)</f>
        <v xml:space="preserve"> 0,21139946579934996</v>
      </c>
      <c r="R57" t="str">
        <f>SUBSTITUTE('Raw Data'!Q56,".",",",1)</f>
        <v xml:space="preserve"> 0,24252595007418062</v>
      </c>
    </row>
    <row r="58" spans="1:32" x14ac:dyDescent="0.2">
      <c r="A58">
        <v>2</v>
      </c>
      <c r="B58" t="str">
        <f>SUBSTITUTE('Raw Data'!A57,".",",",1)</f>
        <v xml:space="preserve"> 2,3122556209566794</v>
      </c>
      <c r="C58" t="str">
        <f>SUBSTITUTE('Raw Data'!B57,".",",",1)</f>
        <v xml:space="preserve"> 2,0549492836002936</v>
      </c>
      <c r="D58" t="str">
        <f>SUBSTITUTE('Raw Data'!C57,".",",",1)</f>
        <v xml:space="preserve"> 1,7169355154040185</v>
      </c>
      <c r="E58" t="str">
        <f>SUBSTITUTE('Raw Data'!D57,".",",",1)</f>
        <v xml:space="preserve"> 1,4032210111618064</v>
      </c>
      <c r="F58" t="str">
        <f>SUBSTITUTE('Raw Data'!E57,".",",",1)</f>
        <v xml:space="preserve"> 1,1347751617431345</v>
      </c>
      <c r="G58" t="str">
        <f>SUBSTITUTE('Raw Data'!F57,".",",",1)</f>
        <v xml:space="preserve"> 0,95219904184345738</v>
      </c>
      <c r="H58" t="str">
        <f>SUBSTITUTE('Raw Data'!G57,".",",",1)</f>
        <v xml:space="preserve"> 0,76056379079819647</v>
      </c>
      <c r="I58" t="str">
        <f>SUBSTITUTE('Raw Data'!H57,".",",",1)</f>
        <v xml:space="preserve"> 0,59677600860593072</v>
      </c>
      <c r="J58" t="str">
        <f>SUBSTITUTE('Raw Data'!I57,".",",",1)</f>
        <v xml:space="preserve"> 0,58007138967513794</v>
      </c>
      <c r="K58" t="str">
        <f>SUBSTITUTE('Raw Data'!J57,".",",",1)</f>
        <v xml:space="preserve"> 0,45771801471709611</v>
      </c>
      <c r="L58" t="str">
        <f>SUBSTITUTE('Raw Data'!K57,".",",",1)</f>
        <v xml:space="preserve"> 0,43775480985644605</v>
      </c>
      <c r="M58" t="str">
        <f>SUBSTITUTE('Raw Data'!L57,".",",",1)</f>
        <v xml:space="preserve"> 0,38343688845635504</v>
      </c>
      <c r="N58" t="str">
        <f>SUBSTITUTE('Raw Data'!M57,".",",",1)</f>
        <v xml:space="preserve"> 0,32220748066904076</v>
      </c>
      <c r="O58" t="str">
        <f>SUBSTITUTE('Raw Data'!N57,".",",",1)</f>
        <v xml:space="preserve"> 0,29732298851011768</v>
      </c>
      <c r="P58" t="str">
        <f>SUBSTITUTE('Raw Data'!O57,".",",",1)</f>
        <v xml:space="preserve"> 0,3108217716217071</v>
      </c>
      <c r="Q58" t="str">
        <f>SUBSTITUTE('Raw Data'!P57,".",",",1)</f>
        <v xml:space="preserve"> 0,25259193778039257</v>
      </c>
      <c r="R58" t="str">
        <f>SUBSTITUTE('Raw Data'!Q57,".",",",1)</f>
        <v xml:space="preserve"> 0,29886236786844</v>
      </c>
    </row>
    <row r="59" spans="1:32" x14ac:dyDescent="0.2">
      <c r="A59">
        <v>3</v>
      </c>
      <c r="B59" t="str">
        <f>SUBSTITUTE('Raw Data'!A58,".",",",1)</f>
        <v xml:space="preserve"> 2,2953953742980495</v>
      </c>
      <c r="C59" t="str">
        <f>SUBSTITUTE('Raw Data'!B58,".",",",1)</f>
        <v xml:space="preserve"> 1,775308966637108</v>
      </c>
      <c r="D59" t="str">
        <f>SUBSTITUTE('Raw Data'!C58,".",",",1)</f>
        <v xml:space="preserve"> 1,3507459163665836</v>
      </c>
      <c r="E59" t="str">
        <f>SUBSTITUTE('Raw Data'!D58,".",",",1)</f>
        <v xml:space="preserve"> 0,96903038024909482</v>
      </c>
      <c r="F59" t="str">
        <f>SUBSTITUTE('Raw Data'!E58,".",",",1)</f>
        <v xml:space="preserve"> 0,67419695854190642</v>
      </c>
      <c r="G59" t="str">
        <f>SUBSTITUTE('Raw Data'!F58,".",",",1)</f>
        <v xml:space="preserve"> 0,45390236377717563</v>
      </c>
      <c r="H59" t="str">
        <f>SUBSTITUTE('Raw Data'!G58,".",",",1)</f>
        <v xml:space="preserve"> 0,28963813185692389</v>
      </c>
      <c r="I59" t="str">
        <f>SUBSTITUTE('Raw Data'!H58,".",",",1)</f>
        <v xml:space="preserve"> 0,17358674108982111</v>
      </c>
      <c r="J59" t="str">
        <f>SUBSTITUTE('Raw Data'!I58,".",",",1)</f>
        <v xml:space="preserve"> 0,096348665654656607</v>
      </c>
      <c r="K59" t="str">
        <f>SUBSTITUTE('Raw Data'!J58,".",",",1)</f>
        <v xml:space="preserve"> 0,048744671046725953</v>
      </c>
      <c r="L59" t="str">
        <f>SUBSTITUTE('Raw Data'!K58,".",",",1)</f>
        <v xml:space="preserve"> 0,021089088171728665</v>
      </c>
      <c r="M59" t="str">
        <f>SUBSTITUTE('Raw Data'!L58,".",",",1)</f>
        <v xml:space="preserve"> 0,0056422185152832276</v>
      </c>
      <c r="N59" t="str">
        <f>SUBSTITUTE('Raw Data'!M58,".",",",1)</f>
        <v xml:space="preserve"> -0,0029021548107304052</v>
      </c>
      <c r="O59" t="str">
        <f>SUBSTITUTE('Raw Data'!N58,".",",",1)</f>
        <v xml:space="preserve"> -0,0090823834761821157</v>
      </c>
      <c r="P59" t="str">
        <f>SUBSTITUTE('Raw Data'!O58,".",",",1)</f>
        <v xml:space="preserve"> -0,013903116807341409</v>
      </c>
      <c r="Q59" t="str">
        <f>SUBSTITUTE('Raw Data'!P58,".",",",1)</f>
        <v xml:space="preserve"> -0,016441831365209821</v>
      </c>
      <c r="R59" t="str">
        <f>SUBSTITUTE('Raw Data'!Q58,".",",",1)</f>
        <v/>
      </c>
    </row>
    <row r="60" spans="1:32" x14ac:dyDescent="0.2">
      <c r="A60">
        <v>4</v>
      </c>
      <c r="B60" t="str">
        <f>SUBSTITUTE('Raw Data'!A59,".",",",1)</f>
        <v xml:space="preserve"> 2,3607831001283444</v>
      </c>
      <c r="C60" t="str">
        <f>SUBSTITUTE('Raw Data'!B59,".",",",1)</f>
        <v xml:space="preserve"> 1,9798015356066858</v>
      </c>
      <c r="D60" t="str">
        <f>SUBSTITUTE('Raw Data'!C59,".",",",1)</f>
        <v xml:space="preserve"> 1,5760104656219482</v>
      </c>
      <c r="E60" t="str">
        <f>SUBSTITUTE('Raw Data'!D59,".",",",1)</f>
        <v xml:space="preserve"> 1,2130059003830245</v>
      </c>
      <c r="F60" t="str">
        <f>SUBSTITUTE('Raw Data'!E59,".",",",1)</f>
        <v xml:space="preserve"> 0,91022425889970393</v>
      </c>
      <c r="G60" t="str">
        <f>SUBSTITUTE('Raw Data'!F59,".",",",1)</f>
        <v xml:space="preserve"> 0,68138736486438112</v>
      </c>
      <c r="H60" t="str">
        <f>SUBSTITUTE('Raw Data'!G59,".",",",1)</f>
        <v xml:space="preserve"> 0,50440442562106014</v>
      </c>
      <c r="I60" t="str">
        <f>SUBSTITUTE('Raw Data'!H59,".",",",1)</f>
        <v xml:space="preserve"> 0,37930709123611406</v>
      </c>
      <c r="J60" t="str">
        <f>SUBSTITUTE('Raw Data'!I59,".",",",1)</f>
        <v xml:space="preserve"> 0,27899307012557822</v>
      </c>
      <c r="K60" t="str">
        <f>SUBSTITUTE('Raw Data'!J59,".",",",1)</f>
        <v xml:space="preserve"> 0,21240405738352339</v>
      </c>
      <c r="L60" t="str">
        <f>SUBSTITUTE('Raw Data'!K59,".",",",1)</f>
        <v xml:space="preserve"> 0,1605565249919931</v>
      </c>
      <c r="M60" t="str">
        <f>SUBSTITUTE('Raw Data'!L59,".",",",1)</f>
        <v xml:space="preserve"> 0,12221696227788917</v>
      </c>
      <c r="N60" t="str">
        <f>SUBSTITUTE('Raw Data'!M59,".",",",1)</f>
        <v xml:space="preserve"> 0,093808613717568753</v>
      </c>
      <c r="O60" t="str">
        <f>SUBSTITUTE('Raw Data'!N59,".",",",1)</f>
        <v xml:space="preserve"> 0,076457537710675955</v>
      </c>
      <c r="P60" t="str">
        <f>SUBSTITUTE('Raw Data'!O59,".",",",1)</f>
        <v xml:space="preserve"> 0,061052069067964287</v>
      </c>
      <c r="Q60" t="str">
        <f>SUBSTITUTE('Raw Data'!P59,".",",",1)</f>
        <v xml:space="preserve"> 0,048342309892170442</v>
      </c>
      <c r="R60" t="str">
        <f>SUBSTITUTE('Raw Data'!Q59,".",",",1)</f>
        <v xml:space="preserve"> 0,040431000292303475</v>
      </c>
    </row>
    <row r="61" spans="1:32" x14ac:dyDescent="0.2">
      <c r="A61" t="s">
        <v>649</v>
      </c>
    </row>
    <row r="62" spans="1:32" x14ac:dyDescent="0.2">
      <c r="A62">
        <v>1</v>
      </c>
      <c r="B62" t="str">
        <f>SUBSTITUTE('Raw Data'!A61,".",",",1)</f>
        <v xml:space="preserve"> 2,3019957542437584</v>
      </c>
      <c r="C62" t="str">
        <f>SUBSTITUTE('Raw Data'!B61,".",",",1)</f>
        <v xml:space="preserve"> 1,9468044042588402</v>
      </c>
      <c r="D62" t="str">
        <f>SUBSTITUTE('Raw Data'!C61,".",",",1)</f>
        <v xml:space="preserve"> 1,5519542694091937</v>
      </c>
      <c r="E62" t="str">
        <f>SUBSTITUTE('Raw Data'!D61,".",",",1)</f>
        <v xml:space="preserve"> 1,2374937534332313</v>
      </c>
      <c r="F62" t="str">
        <f>SUBSTITUTE('Raw Data'!E61,".",",",1)</f>
        <v xml:space="preserve"> 0,98745143413539371</v>
      </c>
      <c r="G62" t="str">
        <f>SUBSTITUTE('Raw Data'!F61,".",",",1)</f>
        <v xml:space="preserve"> 0,7859974503516981</v>
      </c>
      <c r="H62" t="str">
        <f>SUBSTITUTE('Raw Data'!G61,".",",",1)</f>
        <v xml:space="preserve"> 0,63456022739410589</v>
      </c>
      <c r="I62" t="str">
        <f>SUBSTITUTE('Raw Data'!H61,".",",",1)</f>
        <v xml:space="preserve"> 0,52006411552431642</v>
      </c>
      <c r="J62" t="str">
        <f>SUBSTITUTE('Raw Data'!I61,".",",",1)</f>
        <v xml:space="preserve"> 0,43028444051745601</v>
      </c>
      <c r="K62" t="str">
        <f>SUBSTITUTE('Raw Data'!J61,".",",",1)</f>
        <v xml:space="preserve"> 0,36319577693940069</v>
      </c>
      <c r="L62" t="str">
        <f>SUBSTITUTE('Raw Data'!K61,".",",",1)</f>
        <v xml:space="preserve"> 0,30872029066086532</v>
      </c>
      <c r="M62" t="str">
        <f>SUBSTITUTE('Raw Data'!L61,".",",",1)</f>
        <v xml:space="preserve"> 0,26704114675523366</v>
      </c>
      <c r="N62" t="str">
        <f>SUBSTITUTE('Raw Data'!M61,".",",",1)</f>
        <v xml:space="preserve"> 0,23413752019406228</v>
      </c>
      <c r="O62" t="str">
        <f>SUBSTITUTE('Raw Data'!N61,".",",",1)</f>
        <v xml:space="preserve"> 0,20596367120743653</v>
      </c>
      <c r="P62" t="str">
        <f>SUBSTITUTE('Raw Data'!O61,".",",",1)</f>
        <v xml:space="preserve"> 0,18401996791363223</v>
      </c>
      <c r="Q62" t="str">
        <f>SUBSTITUTE('Raw Data'!P61,".",",",1)</f>
        <v xml:space="preserve"> 0,16682775318623111</v>
      </c>
      <c r="R62" t="str">
        <f>SUBSTITUTE('Raw Data'!Q61,".",",",1)</f>
        <v xml:space="preserve"> 0,15235953032971752</v>
      </c>
    </row>
    <row r="63" spans="1:32" x14ac:dyDescent="0.2">
      <c r="A63">
        <v>2</v>
      </c>
      <c r="B63" t="str">
        <f>SUBSTITUTE('Raw Data'!A62,".",",",1)</f>
        <v xml:space="preserve"> 2,3915743827810951</v>
      </c>
      <c r="C63" t="str">
        <f>SUBSTITUTE('Raw Data'!B62,".",",",1)</f>
        <v xml:space="preserve"> 1,9984023571011922</v>
      </c>
      <c r="D63" t="str">
        <f>SUBSTITUTE('Raw Data'!C62,".",",",1)</f>
        <v xml:space="preserve"> 1,6289652585986236</v>
      </c>
      <c r="E63" t="str">
        <f>SUBSTITUTE('Raw Data'!D62,".",",",1)</f>
        <v xml:space="preserve"> 1,3164584636688874</v>
      </c>
      <c r="F63" t="str">
        <f>SUBSTITUTE('Raw Data'!E62,".",",",1)</f>
        <v xml:space="preserve"> 1,0386868715287196</v>
      </c>
      <c r="G63" t="str">
        <f>SUBSTITUTE('Raw Data'!F62,".",",",1)</f>
        <v xml:space="preserve"> 0,819499790668483</v>
      </c>
      <c r="H63" t="str">
        <f>SUBSTITUTE('Raw Data'!G62,".",",",1)</f>
        <v xml:space="preserve"> 0,49192234873771934</v>
      </c>
      <c r="I63" t="str">
        <f>SUBSTITUTE('Raw Data'!H62,".",",",1)</f>
        <v>0,43324542045593</v>
      </c>
      <c r="J63" t="str">
        <f>SUBSTITUTE('Raw Data'!I62,".",",",1)</f>
        <v xml:space="preserve"> 0,37456849217414095</v>
      </c>
      <c r="K63" t="str">
        <f>SUBSTITUTE('Raw Data'!J62,".",",",1)</f>
        <v xml:space="preserve"> 0,28825777769089539</v>
      </c>
      <c r="L63" t="str">
        <f>SUBSTITUTE('Raw Data'!K62,".",",",1)</f>
        <v xml:space="preserve"> 0,22664785385131603</v>
      </c>
      <c r="M63" t="str">
        <f>SUBSTITUTE('Raw Data'!L62,".",",",1)</f>
        <v xml:space="preserve"> 0,17923760414124335</v>
      </c>
      <c r="N63" t="str">
        <f>SUBSTITUTE('Raw Data'!M62,".",",",1)</f>
        <v xml:space="preserve"> 0,14622411131859861</v>
      </c>
      <c r="O63" t="str">
        <f>SUBSTITUTE('Raw Data'!N62,".",",",1)</f>
        <v xml:space="preserve"> 0,1225829347968159</v>
      </c>
      <c r="P63" t="str">
        <f>SUBSTITUTE('Raw Data'!O62,".",",",1)</f>
        <v xml:space="preserve"> 0,10453829914332417</v>
      </c>
      <c r="Q63" t="str">
        <f>SUBSTITUTE('Raw Data'!P62,".",",",1)</f>
        <v xml:space="preserve"> 0,091932222247127257</v>
      </c>
      <c r="R63" t="str">
        <f>SUBSTITUTE('Raw Data'!Q62,".",",",1)</f>
        <v/>
      </c>
    </row>
    <row r="64" spans="1:32" x14ac:dyDescent="0.2">
      <c r="A64" t="s">
        <v>711</v>
      </c>
    </row>
    <row r="65" spans="1:20" x14ac:dyDescent="0.2">
      <c r="A65" s="31">
        <v>3</v>
      </c>
      <c r="B65" t="str">
        <f>SUBSTITUTE('Raw Data'!A64,".",",",1)</f>
        <v xml:space="preserve"> 2,4078950881965402</v>
      </c>
      <c r="C65" t="str">
        <f>SUBSTITUTE('Raw Data'!B64,".",",",1)</f>
        <v xml:space="preserve"> 1,3438930511474569</v>
      </c>
      <c r="D65" t="str">
        <f>SUBSTITUTE('Raw Data'!C64,".",",",1)</f>
        <v xml:space="preserve"> 0,66267436742787245</v>
      </c>
      <c r="E65" t="str">
        <f>SUBSTITUTE('Raw Data'!D64,".",",",1)</f>
        <v xml:space="preserve"> 0,42450323700903125</v>
      </c>
      <c r="F65" t="str">
        <f>SUBSTITUTE('Raw Data'!E64,".",",",1)</f>
        <v xml:space="preserve"> 0,15273959934711823</v>
      </c>
      <c r="G65" t="str">
        <f>SUBSTITUTE('Raw Data'!F64,".",",",1)</f>
        <v xml:space="preserve"> 0,14522945880890561</v>
      </c>
      <c r="H65" t="str">
        <f>SUBSTITUTE('Raw Data'!G64,".",",",1)</f>
        <v xml:space="preserve"> 0,20338487625121507</v>
      </c>
      <c r="I65" t="str">
        <f>SUBSTITUTE('Raw Data'!H64,".",",",1)</f>
        <v xml:space="preserve"> 0,19583544135093764</v>
      </c>
    </row>
    <row r="66" spans="1:20" x14ac:dyDescent="0.2">
      <c r="A66" s="31">
        <v>13</v>
      </c>
      <c r="B66" t="str">
        <f>SUBSTITUTE('Raw Data'!A65,".",",",1)</f>
        <v xml:space="preserve"> 2,357257843018282</v>
      </c>
      <c r="C66" t="str">
        <f>SUBSTITUTE('Raw Data'!B65,".",",",1)</f>
        <v xml:space="preserve"> 1,7870901823046073</v>
      </c>
      <c r="D66" t="str">
        <f>SUBSTITUTE('Raw Data'!C65,".",",",1)</f>
        <v xml:space="preserve"> 1,289289712905775</v>
      </c>
      <c r="E66" t="str">
        <f>SUBSTITUTE('Raw Data'!D65,".",",",1)</f>
        <v xml:space="preserve"> 0,97363978624347125</v>
      </c>
      <c r="F66" t="str">
        <f>SUBSTITUTE('Raw Data'!E65,".",",",1)</f>
        <v xml:space="preserve"> 0,64597696065903443</v>
      </c>
      <c r="G66" t="str">
        <f>SUBSTITUTE('Raw Data'!F65,".",",",1)</f>
        <v xml:space="preserve"> 0,51376533508301547</v>
      </c>
      <c r="H66" t="str">
        <f>SUBSTITUTE('Raw Data'!G65,".",",",1)</f>
        <v xml:space="preserve"> 0,44191938638684386</v>
      </c>
      <c r="I66" t="str">
        <f>SUBSTITUTE('Raw Data'!H65,".",",",1)</f>
        <v xml:space="preserve"> 0,31646725535392817</v>
      </c>
      <c r="J66" t="str">
        <f>SUBSTITUTE('Raw Data'!I65,".",",",1)</f>
        <v xml:space="preserve"> 0,2613198161125227</v>
      </c>
      <c r="K66" t="str">
        <f>SUBSTITUTE('Raw Data'!J65,".",",",1)</f>
        <v xml:space="preserve"> 0,20793645083904094</v>
      </c>
      <c r="L66" t="str">
        <f>SUBSTITUTE('Raw Data'!K65,".",",",1)</f>
        <v xml:space="preserve"> 0,2120271176099891</v>
      </c>
      <c r="M66" t="str">
        <f>SUBSTITUTE('Raw Data'!L65,".",",",1)</f>
        <v xml:space="preserve"> 0,21073947846888805</v>
      </c>
      <c r="N66" t="str">
        <f>SUBSTITUTE('Raw Data'!M65,".",",",1)</f>
        <v xml:space="preserve"> 0,25208550691605486</v>
      </c>
      <c r="O66" t="str">
        <f>SUBSTITUTE('Raw Data'!N65,".",",",1)</f>
        <v xml:space="preserve"> 0,37616977095602927</v>
      </c>
      <c r="P66" t="str">
        <f>SUBSTITUTE('Raw Data'!O65,".",",",1)</f>
        <v xml:space="preserve"> 0,30184903740881569</v>
      </c>
      <c r="Q66" t="str">
        <f>SUBSTITUTE('Raw Data'!P65,".",",",1)</f>
        <v xml:space="preserve"> 0,25115111470222212</v>
      </c>
      <c r="R66" t="str">
        <f>SUBSTITUTE('Raw Data'!Q65,".",",",1)</f>
        <v/>
      </c>
      <c r="S66" t="str">
        <f>SUBSTITUTE('Raw Data'!R65,".",",",1)</f>
        <v/>
      </c>
      <c r="T66" t="str">
        <f>SUBSTITUTE('Raw Data'!S65,".",",",1)</f>
        <v/>
      </c>
    </row>
    <row r="67" spans="1:20" x14ac:dyDescent="0.2">
      <c r="A67" t="s">
        <v>736</v>
      </c>
      <c r="C67" t="str">
        <f>SUBSTITUTE('Raw Data'!B66,".",",",1)</f>
        <v/>
      </c>
      <c r="D67" t="str">
        <f>SUBSTITUTE('Raw Data'!C66,".",",",1)</f>
        <v/>
      </c>
      <c r="E67" t="str">
        <f>SUBSTITUTE('Raw Data'!D66,".",",",1)</f>
        <v/>
      </c>
      <c r="F67" t="str">
        <f>SUBSTITUTE('Raw Data'!E66,".",",",1)</f>
        <v/>
      </c>
      <c r="G67" t="str">
        <f>SUBSTITUTE('Raw Data'!F66,".",",",1)</f>
        <v/>
      </c>
      <c r="H67" t="str">
        <f>SUBSTITUTE('Raw Data'!G66,".",",",1)</f>
        <v/>
      </c>
      <c r="I67" t="str">
        <f>SUBSTITUTE('Raw Data'!H66,".",",",1)</f>
        <v/>
      </c>
      <c r="J67" t="str">
        <f>SUBSTITUTE('Raw Data'!I66,".",",",1)</f>
        <v/>
      </c>
      <c r="K67" t="str">
        <f>SUBSTITUTE('Raw Data'!J66,".",",",1)</f>
        <v/>
      </c>
      <c r="L67" t="str">
        <f>SUBSTITUTE('Raw Data'!K66,".",",",1)</f>
        <v/>
      </c>
      <c r="M67" t="str">
        <f>SUBSTITUTE('Raw Data'!L66,".",",",1)</f>
        <v/>
      </c>
      <c r="N67" t="str">
        <f>SUBSTITUTE('Raw Data'!M66,".",",",1)</f>
        <v/>
      </c>
      <c r="O67" t="str">
        <f>SUBSTITUTE('Raw Data'!N66,".",",",1)</f>
        <v/>
      </c>
      <c r="P67" t="str">
        <f>SUBSTITUTE('Raw Data'!O66,".",",",1)</f>
        <v/>
      </c>
      <c r="Q67" t="str">
        <f>SUBSTITUTE('Raw Data'!P66,".",",",1)</f>
        <v/>
      </c>
      <c r="R67" t="str">
        <f>SUBSTITUTE('Raw Data'!Q66,".",",",1)</f>
        <v/>
      </c>
      <c r="S67" t="str">
        <f>SUBSTITUTE('Raw Data'!R66,".",",",1)</f>
        <v/>
      </c>
      <c r="T67" t="str">
        <f>SUBSTITUTE('Raw Data'!S66,".",",",1)</f>
        <v/>
      </c>
    </row>
    <row r="68" spans="1:20" x14ac:dyDescent="0.2">
      <c r="B68" t="str">
        <f>SUBSTITUTE('Raw Data'!A67,".",",",1)</f>
        <v xml:space="preserve"> 2,3860747814159904</v>
      </c>
      <c r="C68" t="str">
        <f>SUBSTITUTE('Raw Data'!B67,".",",",1)</f>
        <v xml:space="preserve"> 1,6031438112258471</v>
      </c>
      <c r="D68" t="str">
        <f>SUBSTITUTE('Raw Data'!C67,".",",",1)</f>
        <v xml:space="preserve"> 1,0247381925582715</v>
      </c>
      <c r="E68" t="str">
        <f>SUBSTITUTE('Raw Data'!D67,".",",",1)</f>
        <v xml:space="preserve"> 0,62426424026490501</v>
      </c>
      <c r="F68" t="str">
        <f>SUBSTITUTE('Raw Data'!E67,".",",",1)</f>
        <v xml:space="preserve"> 0,40126836299897251</v>
      </c>
      <c r="G68" t="str">
        <f>SUBSTITUTE('Raw Data'!F67,".",",",1)</f>
        <v xml:space="preserve"> 0,23593354225160099</v>
      </c>
      <c r="H68" t="str">
        <f>SUBSTITUTE('Raw Data'!G67,".",",",1)</f>
        <v xml:space="preserve"> 0,15639984607697871</v>
      </c>
      <c r="I68" t="str">
        <f>SUBSTITUTE('Raw Data'!H67,".",",",1)</f>
        <v xml:space="preserve"> 0,11772513389587204</v>
      </c>
      <c r="J68" t="str">
        <f>SUBSTITUTE('Raw Data'!I67,".",",",1)</f>
        <v xml:space="preserve"> 0,10584991425276476</v>
      </c>
      <c r="K68" t="str">
        <f>SUBSTITUTE('Raw Data'!J67,".",",",1)</f>
        <v xml:space="preserve"> 0,11209673434496294</v>
      </c>
      <c r="L68" t="str">
        <f>SUBSTITUTE('Raw Data'!K67,".",",",1)</f>
        <v xml:space="preserve"> 0,084139421582226689</v>
      </c>
      <c r="M68" t="str">
        <f>SUBSTITUTE('Raw Data'!L67,".",",",1)</f>
        <v xml:space="preserve"> 0,09149530529975182</v>
      </c>
      <c r="N68" t="str">
        <f>SUBSTITUTE('Raw Data'!M67,".",",",1)</f>
        <v xml:space="preserve"> 0,08979477733374229</v>
      </c>
      <c r="O68" t="str">
        <f>SUBSTITUTE('Raw Data'!N67,".",",",1)</f>
        <v xml:space="preserve"> 0,096810489892967269</v>
      </c>
      <c r="P68" t="str">
        <f>SUBSTITUTE('Raw Data'!O67,".",",",1)</f>
        <v xml:space="preserve"> 0,10198873281479148</v>
      </c>
      <c r="Q68" t="str">
        <f>SUBSTITUTE('Raw Data'!P67,".",",",1)</f>
        <v xml:space="preserve"> 0,1012381836772059</v>
      </c>
      <c r="R68" t="str">
        <f>SUBSTITUTE('Raw Data'!Q67,".",",",1)</f>
        <v/>
      </c>
      <c r="S68" t="str">
        <f>SUBSTITUTE('Raw Data'!R67,".",",",1)</f>
        <v/>
      </c>
      <c r="T68" t="str">
        <f>SUBSTITUTE('Raw Data'!S67,".",",",1)</f>
        <v/>
      </c>
    </row>
    <row r="69" spans="1:20" x14ac:dyDescent="0.2">
      <c r="A69" t="s">
        <v>737</v>
      </c>
      <c r="C69" t="str">
        <f>SUBSTITUTE('Raw Data'!B68,".",",",1)</f>
        <v/>
      </c>
      <c r="D69" t="str">
        <f>SUBSTITUTE('Raw Data'!C68,".",",",1)</f>
        <v/>
      </c>
      <c r="E69" t="str">
        <f>SUBSTITUTE('Raw Data'!D68,".",",",1)</f>
        <v/>
      </c>
      <c r="F69" t="str">
        <f>SUBSTITUTE('Raw Data'!E68,".",",",1)</f>
        <v/>
      </c>
      <c r="G69" t="str">
        <f>SUBSTITUTE('Raw Data'!F68,".",",",1)</f>
        <v/>
      </c>
      <c r="H69" t="str">
        <f>SUBSTITUTE('Raw Data'!G68,".",",",1)</f>
        <v/>
      </c>
      <c r="I69" t="str">
        <f>SUBSTITUTE('Raw Data'!H68,".",",",1)</f>
        <v/>
      </c>
      <c r="J69" t="str">
        <f>SUBSTITUTE('Raw Data'!I68,".",",",1)</f>
        <v/>
      </c>
      <c r="K69" t="str">
        <f>SUBSTITUTE('Raw Data'!J68,".",",",1)</f>
        <v/>
      </c>
      <c r="L69" t="str">
        <f>SUBSTITUTE('Raw Data'!K68,".",",",1)</f>
        <v/>
      </c>
      <c r="M69" t="str">
        <f>SUBSTITUTE('Raw Data'!L68,".",",",1)</f>
        <v/>
      </c>
      <c r="N69" t="str">
        <f>SUBSTITUTE('Raw Data'!M68,".",",",1)</f>
        <v/>
      </c>
      <c r="O69" t="str">
        <f>SUBSTITUTE('Raw Data'!N68,".",",",1)</f>
        <v/>
      </c>
      <c r="P69" t="str">
        <f>SUBSTITUTE('Raw Data'!O68,".",",",1)</f>
        <v/>
      </c>
      <c r="Q69" t="str">
        <f>SUBSTITUTE('Raw Data'!P68,".",",",1)</f>
        <v/>
      </c>
      <c r="R69" t="str">
        <f>SUBSTITUTE('Raw Data'!Q68,".",",",1)</f>
        <v/>
      </c>
      <c r="S69" t="str">
        <f>SUBSTITUTE('Raw Data'!R68,".",",",1)</f>
        <v/>
      </c>
      <c r="T69" t="str">
        <f>SUBSTITUTE('Raw Data'!S68,".",",",1)</f>
        <v/>
      </c>
    </row>
    <row r="70" spans="1:20" x14ac:dyDescent="0.2">
      <c r="B70" t="str">
        <f>SUBSTITUTE('Raw Data'!A69,".",",",1)</f>
        <v xml:space="preserve"> 2,3787879943840431</v>
      </c>
      <c r="C70" t="str">
        <f>SUBSTITUTE('Raw Data'!B69,".",",",1)</f>
        <v xml:space="preserve"> 0,85998207330703802</v>
      </c>
      <c r="D70" t="str">
        <f>SUBSTITUTE('Raw Data'!C69,".",",",1)</f>
        <v xml:space="preserve"> 0,3276327252388202</v>
      </c>
      <c r="E70" t="str">
        <f>SUBSTITUTE('Raw Data'!D69,".",",",1)</f>
        <v xml:space="preserve"> 0,14122268557548182</v>
      </c>
      <c r="F70" t="str">
        <f>SUBSTITUTE('Raw Data'!E69,".",",",1)</f>
        <v xml:space="preserve"> 0,11666288226843985</v>
      </c>
      <c r="G70" t="str">
        <f>SUBSTITUTE('Raw Data'!F69,".",",",1)</f>
        <v xml:space="preserve"> 0,073090709745891672</v>
      </c>
      <c r="H70" t="str">
        <f>SUBSTITUTE('Raw Data'!G69,".",",",1)</f>
        <v xml:space="preserve"> 0,11268796026707725</v>
      </c>
      <c r="I70" t="str">
        <f>SUBSTITUTE('Raw Data'!H69,".",",",1)</f>
        <v xml:space="preserve"> 0,094016559422031909</v>
      </c>
      <c r="J70" t="str">
        <f>SUBSTITUTE('Raw Data'!I69,".",",",1)</f>
        <v/>
      </c>
      <c r="K70" t="str">
        <f>SUBSTITUTE('Raw Data'!J69,".",",",1)</f>
        <v/>
      </c>
      <c r="L70" t="str">
        <f>SUBSTITUTE('Raw Data'!K69,".",",",1)</f>
        <v/>
      </c>
      <c r="M70" t="str">
        <f>SUBSTITUTE('Raw Data'!L69,".",",",1)</f>
        <v/>
      </c>
      <c r="N70" t="str">
        <f>SUBSTITUTE('Raw Data'!M69,".",",",1)</f>
        <v/>
      </c>
      <c r="O70" t="str">
        <f>SUBSTITUTE('Raw Data'!N69,".",",",1)</f>
        <v/>
      </c>
      <c r="P70" t="str">
        <f>SUBSTITUTE('Raw Data'!O69,".",",",1)</f>
        <v/>
      </c>
      <c r="Q70" t="str">
        <f>SUBSTITUTE('Raw Data'!P69,".",",",1)</f>
        <v/>
      </c>
      <c r="R70" t="str">
        <f>SUBSTITUTE('Raw Data'!Q69,".",",",1)</f>
        <v/>
      </c>
      <c r="S70" t="str">
        <f>SUBSTITUTE('Raw Data'!R69,".",",",1)</f>
        <v/>
      </c>
      <c r="T70" t="str">
        <f>SUBSTITUTE('Raw Data'!S69,".",",",1)</f>
        <v/>
      </c>
    </row>
    <row r="71" spans="1:20" x14ac:dyDescent="0.2">
      <c r="A71" t="s">
        <v>739</v>
      </c>
      <c r="C71" t="str">
        <f>SUBSTITUTE('Raw Data'!B70,".",",",1)</f>
        <v/>
      </c>
      <c r="D71" t="str">
        <f>SUBSTITUTE('Raw Data'!C70,".",",",1)</f>
        <v/>
      </c>
      <c r="E71" t="str">
        <f>SUBSTITUTE('Raw Data'!D70,".",",",1)</f>
        <v/>
      </c>
      <c r="F71" t="str">
        <f>SUBSTITUTE('Raw Data'!E70,".",",",1)</f>
        <v/>
      </c>
      <c r="G71" t="str">
        <f>SUBSTITUTE('Raw Data'!F70,".",",",1)</f>
        <v/>
      </c>
      <c r="H71" t="str">
        <f>SUBSTITUTE('Raw Data'!G70,".",",",1)</f>
        <v/>
      </c>
      <c r="I71" t="str">
        <f>SUBSTITUTE('Raw Data'!H70,".",",",1)</f>
        <v/>
      </c>
      <c r="J71" t="str">
        <f>SUBSTITUTE('Raw Data'!I70,".",",",1)</f>
        <v/>
      </c>
      <c r="K71" t="str">
        <f>SUBSTITUTE('Raw Data'!J70,".",",",1)</f>
        <v/>
      </c>
      <c r="L71" t="str">
        <f>SUBSTITUTE('Raw Data'!K70,".",",",1)</f>
        <v/>
      </c>
      <c r="M71" t="str">
        <f>SUBSTITUTE('Raw Data'!L70,".",",",1)</f>
        <v/>
      </c>
      <c r="N71" t="str">
        <f>SUBSTITUTE('Raw Data'!M70,".",",",1)</f>
        <v/>
      </c>
      <c r="O71" t="str">
        <f>SUBSTITUTE('Raw Data'!N70,".",",",1)</f>
        <v/>
      </c>
      <c r="P71" t="str">
        <f>SUBSTITUTE('Raw Data'!O70,".",",",1)</f>
        <v/>
      </c>
      <c r="Q71" t="str">
        <f>SUBSTITUTE('Raw Data'!P70,".",",",1)</f>
        <v/>
      </c>
      <c r="R71" t="str">
        <f>SUBSTITUTE('Raw Data'!Q70,".",",",1)</f>
        <v/>
      </c>
      <c r="S71" t="str">
        <f>SUBSTITUTE('Raw Data'!R70,".",",",1)</f>
        <v/>
      </c>
      <c r="T71" t="str">
        <f>SUBSTITUTE('Raw Data'!S70,".",",",1)</f>
        <v/>
      </c>
    </row>
    <row r="72" spans="1:20" x14ac:dyDescent="0.2">
      <c r="A72">
        <v>1</v>
      </c>
      <c r="B72" t="str">
        <f>SUBSTITUTE('Raw Data'!A71,".",",",1)</f>
        <v xml:space="preserve"> 2,3855874538406128</v>
      </c>
      <c r="C72" t="str">
        <f>SUBSTITUTE('Raw Data'!B71,".",",",1)</f>
        <v xml:space="preserve"> 0,3131824135780425</v>
      </c>
      <c r="D72" t="str">
        <f>SUBSTITUTE('Raw Data'!C71,".",",",1)</f>
        <v xml:space="preserve"> 0,26665470004080588</v>
      </c>
      <c r="E72" t="str">
        <f>SUBSTITUTE('Raw Data'!D71,".",",",1)</f>
        <v xml:space="preserve"> 0,28769421577452953</v>
      </c>
      <c r="F72" t="str">
        <f>SUBSTITUTE('Raw Data'!E71,".",",",1)</f>
        <v xml:space="preserve"> 0,28917819261549804</v>
      </c>
      <c r="G72" t="str">
        <f>SUBSTITUTE('Raw Data'!F71,".",",",1)</f>
        <v/>
      </c>
      <c r="H72" t="str">
        <f>SUBSTITUTE('Raw Data'!G71,".",",",1)</f>
        <v/>
      </c>
      <c r="I72" t="str">
        <f>SUBSTITUTE('Raw Data'!H71,".",",",1)</f>
        <v/>
      </c>
      <c r="J72" t="str">
        <f>SUBSTITUTE('Raw Data'!I71,".",",",1)</f>
        <v/>
      </c>
      <c r="K72" t="str">
        <f>SUBSTITUTE('Raw Data'!J71,".",",",1)</f>
        <v/>
      </c>
      <c r="L72" t="str">
        <f>SUBSTITUTE('Raw Data'!K71,".",",",1)</f>
        <v/>
      </c>
      <c r="M72" t="str">
        <f>SUBSTITUTE('Raw Data'!L71,".",",",1)</f>
        <v/>
      </c>
      <c r="N72" t="str">
        <f>SUBSTITUTE('Raw Data'!M71,".",",",1)</f>
        <v/>
      </c>
      <c r="O72" t="str">
        <f>SUBSTITUTE('Raw Data'!N71,".",",",1)</f>
        <v/>
      </c>
      <c r="P72" t="str">
        <f>SUBSTITUTE('Raw Data'!O71,".",",",1)</f>
        <v/>
      </c>
      <c r="Q72" t="str">
        <f>SUBSTITUTE('Raw Data'!P71,".",",",1)</f>
        <v/>
      </c>
      <c r="R72" t="str">
        <f>SUBSTITUTE('Raw Data'!Q71,".",",",1)</f>
        <v/>
      </c>
      <c r="S72" t="str">
        <f>SUBSTITUTE('Raw Data'!R71,".",",",1)</f>
        <v/>
      </c>
      <c r="T72" t="str">
        <f>SUBSTITUTE('Raw Data'!S71,".",",",1)</f>
        <v/>
      </c>
    </row>
    <row r="73" spans="1:20" x14ac:dyDescent="0.2">
      <c r="A73">
        <v>2</v>
      </c>
      <c r="B73" t="str">
        <f>SUBSTITUTE('Raw Data'!A72,".",",",1)</f>
        <v xml:space="preserve"> 2,2704696655273624</v>
      </c>
      <c r="C73" t="str">
        <f>SUBSTITUTE('Raw Data'!B72,".",",",1)</f>
        <v xml:space="preserve"> 1,4547451734544312</v>
      </c>
      <c r="D73" t="str">
        <f>SUBSTITUTE('Raw Data'!C72,".",",",1)</f>
        <v xml:space="preserve"> 0,87706279754637528</v>
      </c>
      <c r="E73" t="str">
        <f>SUBSTITUTE('Raw Data'!D72,".",",",1)</f>
        <v xml:space="preserve"> 0,5352643728256079</v>
      </c>
      <c r="F73" t="str">
        <f>SUBSTITUTE('Raw Data'!E72,".",",",1)</f>
        <v xml:space="preserve"> 0,3318864107132008</v>
      </c>
      <c r="G73" t="str">
        <f>SUBSTITUTE('Raw Data'!F72,".",",",1)</f>
        <v xml:space="preserve"> 0,24321334064006653</v>
      </c>
      <c r="H73" t="str">
        <f>SUBSTITUTE('Raw Data'!G72,".",",",1)</f>
        <v xml:space="preserve"> 0,19538754224776547</v>
      </c>
      <c r="I73" t="str">
        <f>SUBSTITUTE('Raw Data'!H72,".",",",1)</f>
        <v xml:space="preserve"> 0,164219632744776</v>
      </c>
      <c r="J73" t="str">
        <f>SUBSTITUTE('Raw Data'!I72,".",",",1)</f>
        <v xml:space="preserve"> 0,11651909351348903</v>
      </c>
      <c r="K73" t="str">
        <f>SUBSTITUTE('Raw Data'!J72,".",",",1)</f>
        <v xml:space="preserve"> 0,14269551634788408</v>
      </c>
      <c r="L73" t="str">
        <f>SUBSTITUTE('Raw Data'!K72,".",",",1)</f>
        <v xml:space="preserve"> 0,15765535831452429</v>
      </c>
      <c r="M73" t="str">
        <f>SUBSTITUTE('Raw Data'!L72,".",",",1)</f>
        <v xml:space="preserve"> 0,16950763761996268</v>
      </c>
      <c r="N73" t="str">
        <f>SUBSTITUTE('Raw Data'!M72,".",",",1)</f>
        <v/>
      </c>
      <c r="O73" t="str">
        <f>SUBSTITUTE('Raw Data'!N72,".",",",1)</f>
        <v/>
      </c>
      <c r="P73" t="str">
        <f>SUBSTITUTE('Raw Data'!O72,".",",",1)</f>
        <v/>
      </c>
      <c r="Q73" t="str">
        <f>SUBSTITUTE('Raw Data'!P72,".",",",1)</f>
        <v/>
      </c>
      <c r="R73" t="str">
        <f>SUBSTITUTE('Raw Data'!Q72,".",",",1)</f>
        <v/>
      </c>
      <c r="S73" t="str">
        <f>SUBSTITUTE('Raw Data'!R72,".",",",1)</f>
        <v/>
      </c>
      <c r="T73" t="str">
        <f>SUBSTITUTE('Raw Data'!S72,".",",",1)</f>
        <v/>
      </c>
    </row>
    <row r="74" spans="1:20" x14ac:dyDescent="0.2">
      <c r="A74">
        <v>3</v>
      </c>
      <c r="B74" t="str">
        <f>SUBSTITUTE('Raw Data'!A73,".",",",1)</f>
        <v xml:space="preserve"> 2,2513968944551701</v>
      </c>
      <c r="C74" t="str">
        <f>SUBSTITUTE('Raw Data'!B73,".",",",1)</f>
        <v xml:space="preserve"> 2,2135472297684951</v>
      </c>
      <c r="D74" t="str">
        <f>SUBSTITUTE('Raw Data'!C73,".",",",1)</f>
        <v xml:space="preserve"> 2,1734101772304335</v>
      </c>
      <c r="E74" t="str">
        <f>SUBSTITUTE('Raw Data'!D73,".",",",1)</f>
        <v xml:space="preserve"> 2,120255947113701</v>
      </c>
      <c r="F74" t="str">
        <f>SUBSTITUTE('Raw Data'!E73,".",",",1)</f>
        <v xml:space="preserve"> 2,1069233417518123</v>
      </c>
      <c r="G74" t="str">
        <f>SUBSTITUTE('Raw Data'!F73,".",",",1)</f>
        <v xml:space="preserve"> 2,0858948230742893</v>
      </c>
      <c r="H74" t="str">
        <f>SUBSTITUTE('Raw Data'!G73,".",",",1)</f>
        <v xml:space="preserve"> 1,9812759161007758</v>
      </c>
      <c r="I74" t="str">
        <f>SUBSTITUTE('Raw Data'!H73,".",",",1)</f>
        <v xml:space="preserve"> 1,9363832473758482</v>
      </c>
      <c r="J74" t="str">
        <f>SUBSTITUTE('Raw Data'!I73,".",",",1)</f>
        <v xml:space="preserve"> 1,9055826663971904</v>
      </c>
      <c r="K74" t="str">
        <f>SUBSTITUTE('Raw Data'!J73,".",",",1)</f>
        <v xml:space="preserve"> 1,8576891422274306</v>
      </c>
      <c r="L74" t="str">
        <f>SUBSTITUTE('Raw Data'!K73,".",",",1)</f>
        <v xml:space="preserve"> 1,8206089735027906</v>
      </c>
      <c r="M74" t="str">
        <f>SUBSTITUTE('Raw Data'!L73,".",",",1)</f>
        <v xml:space="preserve"> 1,7976784706110838</v>
      </c>
      <c r="N74" t="str">
        <f>SUBSTITUTE('Raw Data'!M73,".",",",1)</f>
        <v xml:space="preserve"> 1,7707242965701617</v>
      </c>
      <c r="O74" t="str">
        <f>SUBSTITUTE('Raw Data'!N73,".",",",1)</f>
        <v xml:space="preserve"> 1,7262697219844036</v>
      </c>
      <c r="P74" t="str">
        <f>SUBSTITUTE('Raw Data'!O73,".",",",1)</f>
        <v xml:space="preserve"> 1,6541705131530438</v>
      </c>
      <c r="Q74" t="str">
        <f>SUBSTITUTE('Raw Data'!P73,".",",",1)</f>
        <v xml:space="preserve"> 1,6574959754945415</v>
      </c>
      <c r="R74" t="str">
        <f>SUBSTITUTE('Raw Data'!Q73,".",",",1)</f>
        <v/>
      </c>
      <c r="S74" t="str">
        <f>SUBSTITUTE('Raw Data'!R73,".",",",1)</f>
        <v/>
      </c>
      <c r="T74" t="str">
        <f>SUBSTITUTE('Raw Data'!S73,".",",",1)</f>
        <v/>
      </c>
    </row>
    <row r="75" spans="1:20" x14ac:dyDescent="0.2">
      <c r="A75" t="s">
        <v>738</v>
      </c>
      <c r="C75" t="str">
        <f>SUBSTITUTE('Raw Data'!B74,".",",",1)</f>
        <v/>
      </c>
      <c r="D75" t="str">
        <f>SUBSTITUTE('Raw Data'!C74,".",",",1)</f>
        <v/>
      </c>
      <c r="E75" t="str">
        <f>SUBSTITUTE('Raw Data'!D74,".",",",1)</f>
        <v/>
      </c>
      <c r="F75" t="str">
        <f>SUBSTITUTE('Raw Data'!E74,".",",",1)</f>
        <v/>
      </c>
      <c r="G75" t="str">
        <f>SUBSTITUTE('Raw Data'!F74,".",",",1)</f>
        <v/>
      </c>
      <c r="H75" t="str">
        <f>SUBSTITUTE('Raw Data'!G74,".",",",1)</f>
        <v/>
      </c>
      <c r="I75" t="str">
        <f>SUBSTITUTE('Raw Data'!H74,".",",",1)</f>
        <v/>
      </c>
      <c r="J75" t="str">
        <f>SUBSTITUTE('Raw Data'!I74,".",",",1)</f>
        <v/>
      </c>
      <c r="K75" t="str">
        <f>SUBSTITUTE('Raw Data'!J74,".",",",1)</f>
        <v/>
      </c>
      <c r="L75" t="str">
        <f>SUBSTITUTE('Raw Data'!K74,".",",",1)</f>
        <v/>
      </c>
      <c r="M75" t="str">
        <f>SUBSTITUTE('Raw Data'!L74,".",",",1)</f>
        <v/>
      </c>
      <c r="N75" t="str">
        <f>SUBSTITUTE('Raw Data'!M74,".",",",1)</f>
        <v/>
      </c>
      <c r="O75" t="str">
        <f>SUBSTITUTE('Raw Data'!N74,".",",",1)</f>
        <v/>
      </c>
      <c r="P75" t="str">
        <f>SUBSTITUTE('Raw Data'!O74,".",",",1)</f>
        <v/>
      </c>
      <c r="Q75" t="str">
        <f>SUBSTITUTE('Raw Data'!P74,".",",",1)</f>
        <v/>
      </c>
      <c r="R75" t="str">
        <f>SUBSTITUTE('Raw Data'!Q74,".",",",1)</f>
        <v/>
      </c>
      <c r="S75" t="str">
        <f>SUBSTITUTE('Raw Data'!R74,".",",",1)</f>
        <v/>
      </c>
      <c r="T75" t="str">
        <f>SUBSTITUTE('Raw Data'!S74,".",",",1)</f>
        <v/>
      </c>
    </row>
    <row r="76" spans="1:20" x14ac:dyDescent="0.2">
      <c r="B76" t="str">
        <f>SUBSTITUTE('Raw Data'!A75,".",",",1)</f>
        <v xml:space="preserve"> 1,3011536598204505</v>
      </c>
      <c r="C76" t="str">
        <f>SUBSTITUTE('Raw Data'!B75,".",",",1)</f>
        <v xml:space="preserve"> 1,0255416631696765</v>
      </c>
      <c r="D76" t="str">
        <f>SUBSTITUTE('Raw Data'!C75,".",",",1)</f>
        <v xml:space="preserve"> 0,81239253282533519</v>
      </c>
      <c r="E76" t="str">
        <f>SUBSTITUTE('Raw Data'!D75,".",",",1)</f>
        <v xml:space="preserve"> 0,60006117820738791</v>
      </c>
      <c r="F76" t="str">
        <f>SUBSTITUTE('Raw Data'!E75,".",",",1)</f>
        <v xml:space="preserve"> 0,37255954742434572</v>
      </c>
      <c r="G76" t="str">
        <f>SUBSTITUTE('Raw Data'!F75,".",",",1)</f>
        <v xml:space="preserve"> 0,23210299015044722</v>
      </c>
      <c r="H76" t="str">
        <f>SUBSTITUTE('Raw Data'!G75,".",",",1)</f>
        <v xml:space="preserve"> 0,13927401602270442</v>
      </c>
      <c r="I76" t="str">
        <f>SUBSTITUTE('Raw Data'!H75,".",",",1)</f>
        <v xml:space="preserve"> 0,12249041348694019</v>
      </c>
      <c r="J76" t="str">
        <f>SUBSTITUTE('Raw Data'!I75,".",",",1)</f>
        <v xml:space="preserve"> 0,11384793370966675</v>
      </c>
      <c r="K76" t="str">
        <f>SUBSTITUTE('Raw Data'!J75,".",",",1)</f>
        <v xml:space="preserve"> 0,13714669644832597</v>
      </c>
      <c r="L76" t="str">
        <f>SUBSTITUTE('Raw Data'!K75,".",",",1)</f>
        <v xml:space="preserve"> 0,10092551261184436</v>
      </c>
      <c r="M76" t="str">
        <f>SUBSTITUTE('Raw Data'!L75,".",",",1)</f>
        <v xml:space="preserve"> 0,11121355742219985</v>
      </c>
      <c r="N76" t="str">
        <f>SUBSTITUTE('Raw Data'!M75,".",",",1)</f>
        <v xml:space="preserve"> 0,10813624411823336</v>
      </c>
      <c r="O76" t="str">
        <f>SUBSTITUTE('Raw Data'!N75,".",",",1)</f>
        <v xml:space="preserve"> 0,092626951634866991</v>
      </c>
      <c r="P76" t="str">
        <f>SUBSTITUTE('Raw Data'!O75,".",",",1)</f>
        <v xml:space="preserve"> 0,11215204000475609</v>
      </c>
      <c r="Q76" t="str">
        <f>SUBSTITUTE('Raw Data'!P75,".",",",1)</f>
        <v xml:space="preserve"> 0,10647913813591839</v>
      </c>
      <c r="R76" t="str">
        <f>SUBSTITUTE('Raw Data'!Q75,".",",",1)</f>
        <v/>
      </c>
      <c r="S76" t="str">
        <f>SUBSTITUTE('Raw Data'!R75,".",",",1)</f>
        <v/>
      </c>
      <c r="T76" t="str">
        <f>SUBSTITUTE('Raw Data'!S75,".",",",1)</f>
        <v/>
      </c>
    </row>
    <row r="77" spans="1:20" x14ac:dyDescent="0.2">
      <c r="A77" t="s">
        <v>879</v>
      </c>
    </row>
    <row r="78" spans="1:20" x14ac:dyDescent="0.2">
      <c r="A78" t="s">
        <v>880</v>
      </c>
      <c r="B78" t="str">
        <f>SUBSTITUTE('Raw Data'!A80,".",",",1)</f>
        <v xml:space="preserve"> 2,3028357028952509</v>
      </c>
      <c r="C78" t="str">
        <f>SUBSTITUTE('Raw Data'!B80,".",",",1)</f>
        <v xml:space="preserve"> 2,1496274471289776</v>
      </c>
      <c r="D78" t="str">
        <f>SUBSTITUTE('Raw Data'!C80,".",",",1)</f>
        <v xml:space="preserve"> 2,022527933120978</v>
      </c>
      <c r="E78" t="str">
        <f>SUBSTITUTE('Raw Data'!D80,".",",",1)</f>
        <v xml:space="preserve"> 1,9378222227088078</v>
      </c>
      <c r="F78" t="str">
        <f>SUBSTITUTE('Raw Data'!E80,".",",",1)</f>
        <v xml:space="preserve"> 1,7619084119802586</v>
      </c>
      <c r="G78" t="str">
        <f>SUBSTITUTE('Raw Data'!F80,".",",",1)</f>
        <v xml:space="preserve"> 1,6963667869566976</v>
      </c>
      <c r="H78" t="str">
        <f>SUBSTITUTE('Raw Data'!G80,".",",",1)</f>
        <v xml:space="preserve"> 1,6121206283568863</v>
      </c>
      <c r="I78" t="str">
        <f>SUBSTITUTE('Raw Data'!H80,".",",",1)</f>
        <v xml:space="preserve"> 1,5554652214047768</v>
      </c>
      <c r="J78" t="str">
        <f>SUBSTITUTE('Raw Data'!I80,".",",",1)</f>
        <v xml:space="preserve"> 1,4812960624695548</v>
      </c>
      <c r="K78" t="str">
        <f>SUBSTITUTE('Raw Data'!J80,".",",",1)</f>
        <v xml:space="preserve"> 1,4194190502166562</v>
      </c>
      <c r="L78" t="str">
        <f>SUBSTITUTE('Raw Data'!K80,".",",",1)</f>
        <v xml:space="preserve"> 1,3741506338119773</v>
      </c>
      <c r="M78" t="str">
        <f>SUBSTITUTE('Raw Data'!L80,".",",",1)</f>
        <v xml:space="preserve"> 1,3263257741928196</v>
      </c>
      <c r="N78" t="str">
        <f>SUBSTITUTE('Raw Data'!M80,".",",",1)</f>
        <v xml:space="preserve"> 1,2933297157286794</v>
      </c>
      <c r="O78" t="str">
        <f>SUBSTITUTE('Raw Data'!N80,".",",",1)</f>
        <v xml:space="preserve"> 1,2408087253570985</v>
      </c>
      <c r="P78" t="str">
        <f>SUBSTITUTE('Raw Data'!O80,".",",",1)</f>
        <v xml:space="preserve"> 1,2192118167878407</v>
      </c>
      <c r="Q78" t="str">
        <f>SUBSTITUTE('Raw Data'!P80,".",",",1)</f>
        <v xml:space="preserve"> 1,1822286844253973</v>
      </c>
    </row>
    <row r="79" spans="1:20" x14ac:dyDescent="0.2">
      <c r="A79" t="s">
        <v>881</v>
      </c>
      <c r="B79" t="str">
        <f>SUBSTITUTE('Raw Data'!A82,".",",",1)</f>
        <v xml:space="preserve"> 2,3767881393416461</v>
      </c>
      <c r="C79" t="str">
        <f>SUBSTITUTE('Raw Data'!B82,".",",",1)</f>
        <v xml:space="preserve"> 1,9277789592740164</v>
      </c>
      <c r="D79" t="str">
        <f>SUBSTITUTE('Raw Data'!C82,".",",",1)</f>
        <v xml:space="preserve"> 1,7037272453307242</v>
      </c>
      <c r="E79" t="str">
        <f>SUBSTITUTE('Raw Data'!D82,".",",",1)</f>
        <v xml:space="preserve"> 1,5338964462280897</v>
      </c>
      <c r="F79" t="str">
        <f>SUBSTITUTE('Raw Data'!E82,".",",",1)</f>
        <v xml:space="preserve"> 1,3740413188933849</v>
      </c>
      <c r="G79" t="str">
        <f>SUBSTITUTE('Raw Data'!F82,".",",",1)</f>
        <v xml:space="preserve"> 1,249482750892501</v>
      </c>
      <c r="H79" t="str">
        <f>SUBSTITUTE('Raw Data'!G82,".",",",1)</f>
        <v xml:space="preserve"> 1,1351308822633002</v>
      </c>
      <c r="I79" t="str">
        <f>SUBSTITUTE('Raw Data'!H82,".",",",1)</f>
        <v xml:space="preserve"> 1,0526465177536319</v>
      </c>
      <c r="J79" t="str">
        <f>SUBSTITUTE('Raw Data'!I82,".",",",1)</f>
        <v xml:space="preserve"> 0,98108100891111871</v>
      </c>
      <c r="K79" t="str">
        <f>SUBSTITUTE('Raw Data'!J82,".",",",1)</f>
        <v xml:space="preserve"> 0,91962563991546475</v>
      </c>
      <c r="L79" t="str">
        <f>SUBSTITUTE('Raw Data'!K82,".",",",1)</f>
        <v xml:space="preserve"> 0,86445015668867509</v>
      </c>
      <c r="M79" t="str">
        <f>SUBSTITUTE('Raw Data'!L82,".",",",1)</f>
        <v xml:space="preserve"> 0,81072479486464688</v>
      </c>
      <c r="N79" t="str">
        <f>SUBSTITUTE('Raw Data'!M82,".",",",1)</f>
        <v xml:space="preserve"> 0,78538274765012983</v>
      </c>
      <c r="O79" t="str">
        <f>SUBSTITUTE('Raw Data'!N82,".",",",1)</f>
        <v xml:space="preserve"> 0,7394595742225385</v>
      </c>
      <c r="P79" t="str">
        <f>SUBSTITUTE('Raw Data'!O82,".",",",1)</f>
        <v xml:space="preserve"> 0,72463184595105634</v>
      </c>
      <c r="Q79" t="str">
        <f>SUBSTITUTE('Raw Data'!P82,".",",",1)</f>
        <v xml:space="preserve"> 0,70291084051128971</v>
      </c>
    </row>
    <row r="80" spans="1:20" x14ac:dyDescent="0.2">
      <c r="A80" t="str">
        <f>'Raw Data'!A83</f>
        <v>MeOH 25 mM</v>
      </c>
      <c r="B80" t="str">
        <f>SUBSTITUTE('Raw Data'!A84,".",",",1)</f>
        <v xml:space="preserve"> 2,3418824672707732</v>
      </c>
      <c r="C80" t="str">
        <f>SUBSTITUTE('Raw Data'!B84,".",",",1)</f>
        <v xml:space="preserve"> 2,034411907196453</v>
      </c>
      <c r="D80" t="str">
        <f>SUBSTITUTE('Raw Data'!C84,".",",",1)</f>
        <v xml:space="preserve"> 1,8571074008946327</v>
      </c>
      <c r="E80" t="str">
        <f>SUBSTITUTE('Raw Data'!D84,".",",",1)</f>
        <v xml:space="preserve"> 1,6399013996125322</v>
      </c>
      <c r="F80" t="str">
        <f>SUBSTITUTE('Raw Data'!E84,".",",",1)</f>
        <v xml:space="preserve"> 1,4728213548661457</v>
      </c>
      <c r="G80" t="str">
        <f>SUBSTITUTE('Raw Data'!F84,".",",",1)</f>
        <v xml:space="preserve"> 1,3398768901822995</v>
      </c>
      <c r="H80" t="str">
        <f>SUBSTITUTE('Raw Data'!G84,".",",",1)</f>
        <v xml:space="preserve"> 1,1915925741194968</v>
      </c>
      <c r="I80" t="str">
        <f>SUBSTITUTE('Raw Data'!H84,".",",",1)</f>
        <v xml:space="preserve"> 1,0768444538117419</v>
      </c>
      <c r="J80" t="str">
        <f>SUBSTITUTE('Raw Data'!I84,".",",",1)</f>
        <v xml:space="preserve"> 0,97126883268364106</v>
      </c>
      <c r="K80" t="str">
        <f>SUBSTITUTE('Raw Data'!J84,".",",",1)</f>
        <v xml:space="preserve"> 0,88911277055747984</v>
      </c>
      <c r="L80" t="str">
        <f>SUBSTITUTE('Raw Data'!K84,".",",",1)</f>
        <v xml:space="preserve"> 0,81293696165087204</v>
      </c>
      <c r="M80" t="str">
        <f>SUBSTITUTE('Raw Data'!L84,".",",",1)</f>
        <v xml:space="preserve"> 0,74993842840200386</v>
      </c>
      <c r="N80" t="str">
        <f>SUBSTITUTE('Raw Data'!M84,".",",",1)</f>
        <v xml:space="preserve"> 0,70183300971983542</v>
      </c>
      <c r="O80" t="str">
        <f>SUBSTITUTE('Raw Data'!N84,".",",",1)</f>
        <v xml:space="preserve"> 0,64203190803527721</v>
      </c>
      <c r="P80" t="str">
        <f>SUBSTITUTE('Raw Data'!O84,".",",",1)</f>
        <v xml:space="preserve"> 0,59777879714964999</v>
      </c>
      <c r="Q80" t="str">
        <f>SUBSTITUTE('Raw Data'!P84,".",",",1)</f>
        <v xml:space="preserve"> 0,55553042888643278</v>
      </c>
    </row>
    <row r="81" spans="1:17" x14ac:dyDescent="0.2">
      <c r="A81" t="str">
        <f>'Raw Data'!A85</f>
        <v>IPA 25 mM</v>
      </c>
      <c r="B81" t="str">
        <f>SUBSTITUTE('Raw Data'!A86,".",",",1)</f>
        <v xml:space="preserve"> 2,341164588928816</v>
      </c>
      <c r="C81" t="str">
        <f>SUBSTITUTE('Raw Data'!B86,".",",",1)</f>
        <v xml:space="preserve"> 1,8633983135220471</v>
      </c>
      <c r="D81" t="str">
        <f>SUBSTITUTE('Raw Data'!C86,".",",",1)</f>
        <v xml:space="preserve"> 1,5722151994703961</v>
      </c>
      <c r="E81" t="str">
        <f>SUBSTITUTE('Raw Data'!D86,".",",",1)</f>
        <v xml:space="preserve"> 1,3133140802384662</v>
      </c>
      <c r="F81" t="str">
        <f>SUBSTITUTE('Raw Data'!E86,".",",",1)</f>
        <v xml:space="preserve"> 1,1337929964066631</v>
      </c>
      <c r="G81" t="str">
        <f>SUBSTITUTE('Raw Data'!F86,".",",",1)</f>
        <v xml:space="preserve"> 0,97715598344800603</v>
      </c>
      <c r="H81" t="str">
        <f>SUBSTITUTE('Raw Data'!G86,".",",",1)</f>
        <v xml:space="preserve"> 0,83431899547572741</v>
      </c>
      <c r="I81" t="str">
        <f>SUBSTITUTE('Raw Data'!H86,".",",",1)</f>
        <v xml:space="preserve"> 0,73509681224824308</v>
      </c>
      <c r="J81" t="str">
        <f>SUBSTITUTE('Raw Data'!I86,".",",",1)</f>
        <v xml:space="preserve"> 0,66542834043503496</v>
      </c>
      <c r="K81" t="str">
        <f>SUBSTITUTE('Raw Data'!J86,".",",",1)</f>
        <v xml:space="preserve"> 0,57944494485853404</v>
      </c>
      <c r="L81" t="str">
        <f>SUBSTITUTE('Raw Data'!K86,".",",",1)</f>
        <v xml:space="preserve"> 0,50378060340880071</v>
      </c>
      <c r="M81" t="str">
        <f>SUBSTITUTE('Raw Data'!L86,".",",",1)</f>
        <v xml:space="preserve"> 0,4715116322040559</v>
      </c>
      <c r="N81" t="str">
        <f>SUBSTITUTE('Raw Data'!M86,".",",",1)</f>
        <v xml:space="preserve"> 0,41345384716986783</v>
      </c>
      <c r="O81" t="str">
        <f>SUBSTITUTE('Raw Data'!N86,".",",",1)</f>
        <v xml:space="preserve"> 0,39333435893056284</v>
      </c>
      <c r="P81" t="str">
        <f>SUBSTITUTE('Raw Data'!O86,".",",",1)</f>
        <v xml:space="preserve"> 0,36070168018338339</v>
      </c>
      <c r="Q81" t="str">
        <f>SUBSTITUTE('Raw Data'!P86,".",",",1)</f>
        <v xml:space="preserve"> 0,3342467248439952</v>
      </c>
    </row>
    <row r="82" spans="1:17" x14ac:dyDescent="0.2">
      <c r="A82" t="s">
        <v>916</v>
      </c>
    </row>
    <row r="83" spans="1:17" x14ac:dyDescent="0.2">
      <c r="A83" t="str">
        <f>'Raw Data'!A88</f>
        <v>MeOH 50 mM (1)</v>
      </c>
      <c r="B83" t="str">
        <f>SUBSTITUTE('Raw Data'!A89,".",",",1)</f>
        <v xml:space="preserve"> 2,4908888339974702</v>
      </c>
      <c r="C83" t="str">
        <f>SUBSTITUTE('Raw Data'!B89,".",",",1)</f>
        <v xml:space="preserve"> 2,0315818786623963</v>
      </c>
      <c r="D83" t="str">
        <f>SUBSTITUTE('Raw Data'!C89,".",",",1)</f>
        <v xml:space="preserve"> 1,8321250677112564</v>
      </c>
      <c r="E83" t="str">
        <f>SUBSTITUTE('Raw Data'!D89,".",",",1)</f>
        <v xml:space="preserve"> 1,6354387998579265</v>
      </c>
      <c r="F83" t="str">
        <f>SUBSTITUTE('Raw Data'!E89,".",",",1)</f>
        <v xml:space="preserve"> 1,4615960121157605</v>
      </c>
      <c r="G83" t="str">
        <f>SUBSTITUTE('Raw Data'!F89,".",",",1)</f>
        <v xml:space="preserve"> 1,2950253486633643</v>
      </c>
      <c r="H83" t="str">
        <f>SUBSTITUTE('Raw Data'!G89,".",",",1)</f>
        <v xml:space="preserve"> 1,1951422691345785</v>
      </c>
      <c r="I83" t="str">
        <f>SUBSTITUTE('Raw Data'!H89,".",",",1)</f>
        <v xml:space="preserve"> 1,0887833833694767</v>
      </c>
      <c r="J83" t="str">
        <f>SUBSTITUTE('Raw Data'!I89,".",",",1)</f>
        <v xml:space="preserve"> 0,98208487033853975</v>
      </c>
      <c r="K83" t="str">
        <f>SUBSTITUTE('Raw Data'!J89,".",",",1)</f>
        <v xml:space="preserve"> 0,91750150918963325</v>
      </c>
      <c r="L83" t="str">
        <f>SUBSTITUTE('Raw Data'!K89,".",",",1)</f>
        <v xml:space="preserve"> 0,84580349922181663</v>
      </c>
      <c r="M83" t="str">
        <f>SUBSTITUTE('Raw Data'!L89,".",",",1)</f>
        <v xml:space="preserve"> 0,79623878002165915</v>
      </c>
      <c r="N83" t="str">
        <f>SUBSTITUTE('Raw Data'!M89,".",",",1)</f>
        <v xml:space="preserve"> 0,73692399263385244</v>
      </c>
      <c r="O83" t="str">
        <f>SUBSTITUTE('Raw Data'!N89,".",",",1)</f>
        <v xml:space="preserve"> 0,70313388109208197</v>
      </c>
      <c r="P83" t="str">
        <f>SUBSTITUTE('Raw Data'!O89,".",",",1)</f>
        <v xml:space="preserve"> 0,65521341562275592</v>
      </c>
      <c r="Q83" t="str">
        <f>SUBSTITUTE('Raw Data'!P89,".",",",1)</f>
        <v xml:space="preserve"> 0,63708961009979348</v>
      </c>
    </row>
    <row r="84" spans="1:17" x14ac:dyDescent="0.2">
      <c r="A84" t="str">
        <f>'Raw Data'!A90</f>
        <v>IPA 50 mM (1)</v>
      </c>
      <c r="B84" t="str">
        <f>SUBSTITUTE('Raw Data'!A91,".",",",1)</f>
        <v xml:space="preserve"> 2,1971256732954716</v>
      </c>
      <c r="C84" t="str">
        <f>SUBSTITUTE('Raw Data'!B91,".",",",1)</f>
        <v xml:space="preserve"> 1,9190558195119138</v>
      </c>
      <c r="D84" t="str">
        <f>SUBSTITUTE('Raw Data'!C91,".",",",1)</f>
        <v xml:space="preserve"> 1,6206239461901191</v>
      </c>
      <c r="E84" t="str">
        <f>SUBSTITUTE('Raw Data'!D91,".",",",1)</f>
        <v xml:space="preserve"> 1,3838819265365907</v>
      </c>
      <c r="F84" t="str">
        <f>SUBSTITUTE('Raw Data'!E91,".",",",1)</f>
        <v xml:space="preserve"> 1,1871786117554102</v>
      </c>
      <c r="G84" t="str">
        <f>SUBSTITUTE('Raw Data'!F91,".",",",1)</f>
        <v xml:space="preserve"> 1,0059528350830598</v>
      </c>
      <c r="H84" t="str">
        <f>SUBSTITUTE('Raw Data'!G91,".",",",1)</f>
        <v xml:space="preserve"> 0,89147269725800438</v>
      </c>
      <c r="I84" t="str">
        <f>SUBSTITUTE('Raw Data'!H91,".",",",1)</f>
        <v xml:space="preserve"> 0,78470319509506958</v>
      </c>
      <c r="J84" t="str">
        <f>SUBSTITUTE('Raw Data'!I91,".",",",1)</f>
        <v xml:space="preserve"> 0,70015650987627209</v>
      </c>
      <c r="K84" t="str">
        <f>SUBSTITUTE('Raw Data'!J91,".",",",1)</f>
        <v xml:space="preserve"> 0,64043784141541438</v>
      </c>
      <c r="L84" t="str">
        <f>SUBSTITUTE('Raw Data'!K91,".",",",1)</f>
        <v xml:space="preserve"> 0,57749789953231723</v>
      </c>
      <c r="M84" t="str">
        <f>SUBSTITUTE('Raw Data'!L91,".",",",1)</f>
        <v xml:space="preserve"> 0,53522634506226097</v>
      </c>
      <c r="N84" t="str">
        <f>SUBSTITUTE('Raw Data'!M91,".",",",1)</f>
        <v xml:space="preserve"> 0,50343602895736494</v>
      </c>
      <c r="O84" t="str">
        <f>SUBSTITUTE('Raw Data'!N91,".",",",1)</f>
        <v xml:space="preserve"> 0,47244799137115878</v>
      </c>
      <c r="P84" t="str">
        <f>SUBSTITUTE('Raw Data'!O91,".",",",1)</f>
        <v xml:space="preserve"> 0,44891491532326294</v>
      </c>
      <c r="Q84" t="str">
        <f>SUBSTITUTE('Raw Data'!P91,".",",",1)</f>
        <v xml:space="preserve"> 0,44551092386242364</v>
      </c>
    </row>
    <row r="85" spans="1:17" x14ac:dyDescent="0.2">
      <c r="A85" t="str">
        <f>'Raw Data'!A92</f>
        <v>MeOH 50 mM (2)</v>
      </c>
      <c r="B85" t="str">
        <f>SUBSTITUTE('Raw Data'!A93,".",",",1)</f>
        <v xml:space="preserve"> 2,2740409374230173</v>
      </c>
      <c r="C85" t="str">
        <f>SUBSTITUTE('Raw Data'!B93,".",",",1)</f>
        <v xml:space="preserve"> 2,1260526180266028</v>
      </c>
      <c r="D85" t="str">
        <f>SUBSTITUTE('Raw Data'!C93,".",",",1)</f>
        <v xml:space="preserve"> 1,9280426502222399</v>
      </c>
      <c r="E85" t="str">
        <f>SUBSTITUTE('Raw Data'!D93,".",",",1)</f>
        <v xml:space="preserve"> 1,7584384679794443</v>
      </c>
      <c r="F85" t="str">
        <f>SUBSTITUTE('Raw Data'!E93,".",",",1)</f>
        <v xml:space="preserve"> 1,5669554471968059</v>
      </c>
      <c r="G85" t="str">
        <f>SUBSTITUTE('Raw Data'!F93,".",",",1)</f>
        <v xml:space="preserve"> 1,4533871412277508</v>
      </c>
      <c r="H85" t="str">
        <f>SUBSTITUTE('Raw Data'!G93,".",",",1)</f>
        <v xml:space="preserve"> 1,3313890695572379</v>
      </c>
      <c r="I85" t="str">
        <f>SUBSTITUTE('Raw Data'!H93,".",",",1)</f>
        <v xml:space="preserve"> 1,2118515968322008</v>
      </c>
      <c r="J85" t="str">
        <f>SUBSTITUTE('Raw Data'!I93,".",",",1)</f>
        <v xml:space="preserve"> 1,152759552001841</v>
      </c>
      <c r="K85" t="str">
        <f>SUBSTITUTE('Raw Data'!J93,".",",",1)</f>
        <v xml:space="preserve"> 1,0552632808686173</v>
      </c>
      <c r="L85" t="str">
        <f>SUBSTITUTE('Raw Data'!K93,".",",",1)</f>
        <v xml:space="preserve"> 0,9806870818138872</v>
      </c>
      <c r="M85" t="str">
        <f>SUBSTITUTE('Raw Data'!L93,".",",",1)</f>
        <v xml:space="preserve"> 0,92597782611848789</v>
      </c>
      <c r="N85" t="str">
        <f>SUBSTITUTE('Raw Data'!M93,".",",",1)</f>
        <v xml:space="preserve"> 0,8999372124671291</v>
      </c>
      <c r="O85" t="str">
        <f>SUBSTITUTE('Raw Data'!N93,".",",",1)</f>
        <v xml:space="preserve"> 0,85086256265637239</v>
      </c>
      <c r="P85" t="str">
        <f>SUBSTITUTE('Raw Data'!O93,".",",",1)</f>
        <v xml:space="preserve"> 0,81419289112090043</v>
      </c>
      <c r="Q85" t="str">
        <f>SUBSTITUTE('Raw Data'!P93,".",",",1)</f>
        <v xml:space="preserve"> 0,76166808605194491</v>
      </c>
    </row>
    <row r="86" spans="1:17" x14ac:dyDescent="0.2">
      <c r="A86" t="str">
        <f>'Raw Data'!A94</f>
        <v>IPA 50 mM (2)</v>
      </c>
      <c r="B86" t="str">
        <f>SUBSTITUTE('Raw Data'!A95,".",",",1)</f>
        <v xml:space="preserve"> 2,2225415706644984</v>
      </c>
      <c r="C86" t="str">
        <f>SUBSTITUTE('Raw Data'!B95,".",",",1)</f>
        <v xml:space="preserve"> 2,100465536116253</v>
      </c>
      <c r="D86" t="str">
        <f>SUBSTITUTE('Raw Data'!C95,".",",",1)</f>
        <v xml:space="preserve"> 1,8511866331103233</v>
      </c>
      <c r="E86" t="str">
        <f>SUBSTITUTE('Raw Data'!D95,".",",",1)</f>
        <v xml:space="preserve"> 1,6646435260770953</v>
      </c>
      <c r="F86" t="str">
        <f>SUBSTITUTE('Raw Data'!E95,".",",",1)</f>
        <v xml:space="preserve"> 1,476583838462961</v>
      </c>
      <c r="G86" t="str">
        <f>SUBSTITUTE('Raw Data'!F95,".",",",1)</f>
        <v xml:space="preserve"> 1,3234245777131655</v>
      </c>
      <c r="H86" t="str">
        <f>SUBSTITUTE('Raw Data'!G95,".",",",1)</f>
        <v xml:space="preserve"> 1,2241944074630844</v>
      </c>
      <c r="I86" t="str">
        <f>SUBSTITUTE('Raw Data'!H95,".",",",1)</f>
        <v xml:space="preserve"> 1,1002047061920586</v>
      </c>
      <c r="J86" t="str">
        <f>SUBSTITUTE('Raw Data'!I95,".",",",1)</f>
        <v xml:space="preserve"> 1,0095758438110629</v>
      </c>
      <c r="K86" t="str">
        <f>SUBSTITUTE('Raw Data'!J95,".",",",1)</f>
        <v xml:space="preserve"> 0,93575143814085604</v>
      </c>
      <c r="L86" t="str">
        <f>SUBSTITUTE('Raw Data'!K95,".",",",1)</f>
        <v xml:space="preserve"> 0,87983298301694379</v>
      </c>
      <c r="M86" t="str">
        <f>SUBSTITUTE('Raw Data'!L95,".",",",1)</f>
        <v xml:space="preserve"> 0,79775756597516978</v>
      </c>
      <c r="N86" t="str">
        <f>SUBSTITUTE('Raw Data'!M95,".",",",1)</f>
        <v xml:space="preserve"> 0,75942057371141902</v>
      </c>
      <c r="O86" t="str">
        <f>SUBSTITUTE('Raw Data'!N95,".",",",1)</f>
        <v xml:space="preserve"> 0,72086340188983056</v>
      </c>
      <c r="P86" t="str">
        <f>SUBSTITUTE('Raw Data'!O95,".",",",1)</f>
        <v xml:space="preserve"> 0,68104606866837236</v>
      </c>
      <c r="Q86" t="str">
        <f>SUBSTITUTE('Raw Data'!P95,".",",",1)</f>
        <v xml:space="preserve"> 0,65220326185227895</v>
      </c>
    </row>
    <row r="87" spans="1:17" x14ac:dyDescent="0.2">
      <c r="A87" t="s">
        <v>513</v>
      </c>
      <c r="B87" t="str">
        <f>SUBSTITUTE('Raw Data'!A97,".",",",1)</f>
        <v xml:space="preserve"> 2,4453692436208878</v>
      </c>
      <c r="C87" t="str">
        <f>SUBSTITUTE('Raw Data'!B97,".",",",1)</f>
        <v xml:space="preserve"> 2,4067032337177414</v>
      </c>
      <c r="D87" t="str">
        <f>SUBSTITUTE('Raw Data'!C97,".",",",1)</f>
        <v xml:space="preserve"> 2,3523490428914302</v>
      </c>
      <c r="E87" t="str">
        <f>SUBSTITUTE('Raw Data'!D97,".",",",1)</f>
        <v xml:space="preserve"> 2,2851853370681945</v>
      </c>
      <c r="F87" t="str">
        <f>SUBSTITUTE('Raw Data'!E97,".",",",1)</f>
        <v xml:space="preserve"> 2,395770549773216</v>
      </c>
      <c r="G87" t="str">
        <f>SUBSTITUTE('Raw Data'!F97,".",",",1)</f>
        <v xml:space="preserve"> 2,3613793849950073</v>
      </c>
      <c r="H87" t="str">
        <f>SUBSTITUTE('Raw Data'!G97,".",",",1)</f>
        <v xml:space="preserve"> 2,3609778881068668</v>
      </c>
      <c r="I87" t="str">
        <f>SUBSTITUTE('Raw Data'!H97,".",",",1)</f>
        <v xml:space="preserve"> 2,3715124130253029</v>
      </c>
      <c r="J87" t="str">
        <f>SUBSTITUTE('Raw Data'!I97,".",",",1)</f>
        <v xml:space="preserve"> 2,3737757205964178</v>
      </c>
      <c r="K87" t="str">
        <f>SUBSTITUTE('Raw Data'!J97,".",",",1)</f>
        <v xml:space="preserve"> 2,347100973128029</v>
      </c>
      <c r="L87" t="str">
        <f>SUBSTITUTE('Raw Data'!K97,".",",",1)</f>
        <v xml:space="preserve"> 2,3587527275070803</v>
      </c>
      <c r="M87" t="str">
        <f>SUBSTITUTE('Raw Data'!L97,".",",",1)</f>
        <v xml:space="preserve"> 2,3323740959161348</v>
      </c>
      <c r="N87" t="str">
        <f>SUBSTITUTE('Raw Data'!M97,".",",",1)</f>
        <v xml:space="preserve"> 2,2661442756672097</v>
      </c>
      <c r="O87" t="str">
        <f>SUBSTITUTE('Raw Data'!N97,".",",",1)</f>
        <v xml:space="preserve"> 2,3371312618259892</v>
      </c>
      <c r="P87" t="str">
        <f>SUBSTITUTE('Raw Data'!O97,".",",",1)</f>
        <v xml:space="preserve"> 2,3106431961069749</v>
      </c>
      <c r="Q87" t="str">
        <f>SUBSTITUTE('Raw Data'!P97,".",",",1)</f>
        <v xml:space="preserve"> 2,3034093379992768</v>
      </c>
    </row>
    <row r="88" spans="1:17" x14ac:dyDescent="0.2">
      <c r="A88" t="s">
        <v>1054</v>
      </c>
      <c r="B88" t="str">
        <f>SUBSTITUTE('Raw Data'!A99,".",",",1)</f>
        <v xml:space="preserve"> 2,3211815357217964</v>
      </c>
      <c r="C88" t="str">
        <f>SUBSTITUTE('Raw Data'!B99,".",",",1)</f>
        <v xml:space="preserve"> 2,3038654327416248</v>
      </c>
      <c r="D88" t="str">
        <f>SUBSTITUTE('Raw Data'!C99,".",",",1)</f>
        <v xml:space="preserve"> 2,3064599037170255</v>
      </c>
      <c r="E88" t="str">
        <f>SUBSTITUTE('Raw Data'!D99,".",",",1)</f>
        <v xml:space="preserve"> 2,3064355850229168</v>
      </c>
      <c r="F88" t="str">
        <f>SUBSTITUTE('Raw Data'!E99,".",",",1)</f>
        <v xml:space="preserve"> 2,2809364795691733</v>
      </c>
      <c r="G88" t="str">
        <f>SUBSTITUTE('Raw Data'!F99,".",",",1)</f>
        <v xml:space="preserve"> 2,2830932140370139</v>
      </c>
      <c r="H88" t="str">
        <f>SUBSTITUTE('Raw Data'!G99,".",",",1)</f>
        <v xml:space="preserve"> 2,2731344699870544</v>
      </c>
      <c r="I88" t="str">
        <f>SUBSTITUTE('Raw Data'!H99,".",",",1)</f>
        <v xml:space="preserve"> 2,3061814308172233</v>
      </c>
      <c r="J88" t="str">
        <f>SUBSTITUTE('Raw Data'!I99,".",",",1)</f>
        <v xml:space="preserve"> 2,3529312610623703</v>
      </c>
      <c r="K88" t="str">
        <f>SUBSTITUTE('Raw Data'!J99,".",",",1)</f>
        <v xml:space="preserve"> 2,2493252754223461</v>
      </c>
      <c r="L88" t="str">
        <f>SUBSTITUTE('Raw Data'!K99,".",",",1)</f>
        <v xml:space="preserve"> 2,3225414752953326</v>
      </c>
      <c r="M88" t="str">
        <f>SUBSTITUTE('Raw Data'!L99,".",",",1)</f>
        <v xml:space="preserve"> 2,2445993423468549</v>
      </c>
      <c r="N88" t="str">
        <f>SUBSTITUTE('Raw Data'!M99,".",",",1)</f>
        <v xml:space="preserve"> 2,2384107112896574</v>
      </c>
      <c r="O88" t="str">
        <f>SUBSTITUTE('Raw Data'!N99,".",",",1)</f>
        <v xml:space="preserve"> 2,2428219318399996</v>
      </c>
      <c r="P88" t="str">
        <f>SUBSTITUTE('Raw Data'!O99,".",",",1)</f>
        <v xml:space="preserve"> 2,2184267044080532</v>
      </c>
      <c r="Q88" t="str">
        <f>SUBSTITUTE('Raw Data'!P99,".",",",1)</f>
        <v xml:space="preserve"> 2,1837890148177874</v>
      </c>
    </row>
    <row r="89" spans="1:17" x14ac:dyDescent="0.2">
      <c r="A89" t="s">
        <v>1055</v>
      </c>
      <c r="B89" t="str">
        <f>SUBSTITUTE('Raw Data'!A101,".",",",1)</f>
        <v xml:space="preserve"> 2,355341672898227</v>
      </c>
      <c r="C89" t="str">
        <f>SUBSTITUTE('Raw Data'!B101,".",",",1)</f>
        <v xml:space="preserve"> 2,3291599750527285</v>
      </c>
      <c r="D89" t="str">
        <f>SUBSTITUTE('Raw Data'!C101,".",",",1)</f>
        <v xml:space="preserve"> 2,3681411743166096</v>
      </c>
      <c r="E89" t="str">
        <f>SUBSTITUTE('Raw Data'!D101,".",",",1)</f>
        <v xml:space="preserve"> 2,3178694248210565</v>
      </c>
      <c r="F89" t="str">
        <f>SUBSTITUTE('Raw Data'!E101,".",",",1)</f>
        <v xml:space="preserve"> 2,4017093181608167</v>
      </c>
      <c r="G89" t="str">
        <f>SUBSTITUTE('Raw Data'!F101,".",",",1)</f>
        <v xml:space="preserve"> 2,376313686370862</v>
      </c>
      <c r="H89" t="str">
        <f>SUBSTITUTE('Raw Data'!G101,".",",",1)</f>
        <v xml:space="preserve"> 2,3817684650412949</v>
      </c>
      <c r="I89" t="str">
        <f>SUBSTITUTE('Raw Data'!H101,".",",",1)</f>
        <v xml:space="preserve"> 2,4160914421066391</v>
      </c>
      <c r="J89" t="str">
        <f>SUBSTITUTE('Raw Data'!I101,".",",",1)</f>
        <v xml:space="preserve"> 2,3761680126182076</v>
      </c>
      <c r="K89" t="str">
        <f>SUBSTITUTE('Raw Data'!J101,".",",",1)</f>
        <v xml:space="preserve"> 2,293247938156775</v>
      </c>
      <c r="L89" t="str">
        <f>SUBSTITUTE('Raw Data'!K101,".",",",1)</f>
        <v xml:space="preserve"> 2,3003957271571056</v>
      </c>
      <c r="M89" t="str">
        <f>SUBSTITUTE('Raw Data'!L101,".",",",1)</f>
        <v xml:space="preserve"> 2,3555219173423341</v>
      </c>
      <c r="N89" t="str">
        <f>SUBSTITUTE('Raw Data'!M101,".",",",1)</f>
        <v xml:space="preserve"> 2,2692887783060889</v>
      </c>
      <c r="O89" t="str">
        <f>SUBSTITUTE('Raw Data'!N101,".",",",1)</f>
        <v xml:space="preserve"> 2,4159383773791214</v>
      </c>
      <c r="P89" t="str">
        <f>SUBSTITUTE('Raw Data'!O101,".",",",1)</f>
        <v xml:space="preserve"> 2,3077480792993241</v>
      </c>
      <c r="Q89" t="str">
        <f>SUBSTITUTE('Raw Data'!P101,".",",",1)</f>
        <v xml:space="preserve"> 2,3047084808345506</v>
      </c>
    </row>
    <row r="90" spans="1:17" x14ac:dyDescent="0.2">
      <c r="A90" t="s">
        <v>1072</v>
      </c>
      <c r="B90" t="str">
        <f>SUBSTITUTE('Raw Data'!A103,".",",",1)</f>
        <v xml:space="preserve"> 2,4346792697887398</v>
      </c>
      <c r="C90" t="str">
        <f>SUBSTITUTE('Raw Data'!B103,".",",",1)</f>
        <v xml:space="preserve"> 2,3366513252270487</v>
      </c>
      <c r="D90" t="str">
        <f>SUBSTITUTE('Raw Data'!C103,".",",",1)</f>
        <v xml:space="preserve"> 2,3902473449697803</v>
      </c>
      <c r="E90" t="str">
        <f>SUBSTITUTE('Raw Data'!D103,".",",",1)</f>
        <v xml:space="preserve"> 2,3718516826620788</v>
      </c>
      <c r="F90" t="str">
        <f>SUBSTITUTE('Raw Data'!E103,".",",",1)</f>
        <v xml:space="preserve"> 2,3268480300897165</v>
      </c>
      <c r="G90" t="str">
        <f>SUBSTITUTE('Raw Data'!F103,".",",",1)</f>
        <v xml:space="preserve"> 2,3351159095753222</v>
      </c>
      <c r="H90" t="str">
        <f>SUBSTITUTE('Raw Data'!G103,".",",",1)</f>
        <v xml:space="preserve"> 2,3046401739120719</v>
      </c>
      <c r="I90" t="str">
        <f>SUBSTITUTE('Raw Data'!H103,".",",",1)</f>
        <v xml:space="preserve"> 2,2723569870004581</v>
      </c>
      <c r="J90" t="str">
        <f>SUBSTITUTE('Raw Data'!I103,".",",",1)</f>
        <v xml:space="preserve"> 2,2824332714080522</v>
      </c>
      <c r="K90" t="str">
        <f>SUBSTITUTE('Raw Data'!J103,".",",",1)</f>
        <v xml:space="preserve"> 2,3768396377545571</v>
      </c>
      <c r="L90" t="str">
        <f>SUBSTITUTE('Raw Data'!K103,".",",",1)</f>
        <v xml:space="preserve"> 2,3482084274285864</v>
      </c>
      <c r="M90" t="str">
        <f>SUBSTITUTE('Raw Data'!L103,".",",",1)</f>
        <v xml:space="preserve"> 2,3563516139993324</v>
      </c>
      <c r="N90" t="str">
        <f>SUBSTITUTE('Raw Data'!M103,".",",",1)</f>
        <v xml:space="preserve"> 2,3070554733264301</v>
      </c>
      <c r="O90" t="str">
        <f>SUBSTITUTE('Raw Data'!N103,".",",",1)</f>
        <v xml:space="preserve"> 2,2970774173755517</v>
      </c>
      <c r="P90" t="str">
        <f>SUBSTITUTE('Raw Data'!O103,".",",",1)</f>
        <v xml:space="preserve"> 2,3120806217206753</v>
      </c>
      <c r="Q90" t="str">
        <f>SUBSTITUTE('Raw Data'!P103,".",",",1)</f>
        <v xml:space="preserve"> 2,3790709972370494</v>
      </c>
    </row>
    <row r="91" spans="1:17" x14ac:dyDescent="0.2">
      <c r="A91" t="s">
        <v>1101</v>
      </c>
      <c r="B91" t="str">
        <f>SUBSTITUTE('Raw Data'!A106,".",",",1)</f>
        <v xml:space="preserve"> 2,3421614170067069</v>
      </c>
      <c r="C91" t="str">
        <f>SUBSTITUTE('Raw Data'!B106,".",",",1)</f>
        <v xml:space="preserve"> 0,68335258960724643</v>
      </c>
      <c r="D91" t="str">
        <f>SUBSTITUTE('Raw Data'!C106,".",",",1)</f>
        <v xml:space="preserve"> 0,40603360533713317</v>
      </c>
      <c r="E91" t="str">
        <f>SUBSTITUTE('Raw Data'!D106,".",",",1)</f>
        <v xml:space="preserve"> 0,068498156964774584</v>
      </c>
      <c r="F91" t="str">
        <f>SUBSTITUTE('Raw Data'!E106,".",",",1)</f>
        <v xml:space="preserve"> 0,05856278911233348</v>
      </c>
      <c r="G91" t="str">
        <f>SUBSTITUTE('Raw Data'!F106,".",",",1)</f>
        <v xml:space="preserve"> 0,066683232784268132</v>
      </c>
    </row>
    <row r="92" spans="1:17" x14ac:dyDescent="0.2">
      <c r="A92" t="s">
        <v>1102</v>
      </c>
      <c r="B92" t="str">
        <f>SUBSTITUTE('Raw Data'!A108,".",",",1)</f>
        <v xml:space="preserve"> 2,3421614170067069</v>
      </c>
      <c r="C92" t="str">
        <f>SUBSTITUTE('Raw Data'!B108,".",",",1)</f>
        <v xml:space="preserve"> 2,2246596813195789</v>
      </c>
      <c r="D92" t="str">
        <f>SUBSTITUTE('Raw Data'!C108,".",",",1)</f>
        <v xml:space="preserve"> 2,338826894759348</v>
      </c>
      <c r="E92" t="str">
        <f>SUBSTITUTE('Raw Data'!D108,".",",",1)</f>
        <v xml:space="preserve"> 2,2548599243147684</v>
      </c>
      <c r="F92" t="str">
        <f>SUBSTITUTE('Raw Data'!E108,".",",",1)</f>
        <v xml:space="preserve"> 2,181741237640566</v>
      </c>
      <c r="G92" t="str">
        <f>SUBSTITUTE('Raw Data'!F108,".",",",1)</f>
        <v xml:space="preserve"> 2,1043941974648543</v>
      </c>
    </row>
    <row r="93" spans="1:17" x14ac:dyDescent="0.2">
      <c r="A93" t="s">
        <v>1103</v>
      </c>
      <c r="B93" t="str">
        <f>SUBSTITUTE('Raw Data'!A110,".",",",1)</f>
        <v xml:space="preserve"> 2,3421614170067069</v>
      </c>
      <c r="C93" t="str">
        <f>SUBSTITUTE('Raw Data'!B110,".",",",1)</f>
        <v xml:space="preserve"> 2,2885580062869093</v>
      </c>
      <c r="D93" t="str">
        <f>SUBSTITUTE('Raw Data'!C110,".",",",1)</f>
        <v xml:space="preserve"> 2,3274741172777436</v>
      </c>
      <c r="E93" t="str">
        <f>SUBSTITUTE('Raw Data'!D110,".",",",1)</f>
        <v xml:space="preserve"> 2,272755622864608</v>
      </c>
      <c r="F93" t="str">
        <f>SUBSTITUTE('Raw Data'!E110,".",",",1)</f>
        <v xml:space="preserve"> 2,1994755268111978</v>
      </c>
      <c r="G93" t="str">
        <f>SUBSTITUTE('Raw Data'!F110,".",",",1)</f>
        <v xml:space="preserve"> 2,3411549491871444</v>
      </c>
    </row>
    <row r="94" spans="1:17" x14ac:dyDescent="0.2">
      <c r="A94" t="s">
        <v>1104</v>
      </c>
      <c r="B94" t="str">
        <f>SUBSTITUTE('Raw Data'!A112,".",",",1)</f>
        <v xml:space="preserve"> 2,319622278214136</v>
      </c>
      <c r="C94" t="str">
        <f>SUBSTITUTE('Raw Data'!B112,".",",",1)</f>
        <v xml:space="preserve"> 0,7140708565711662</v>
      </c>
      <c r="D94" t="str">
        <f>SUBSTITUTE('Raw Data'!C112,".",",",1)</f>
        <v xml:space="preserve"> 0,17847022414206942</v>
      </c>
      <c r="E94" t="str">
        <f>SUBSTITUTE('Raw Data'!D112,".",",",1)</f>
        <v xml:space="preserve"> 0,090914338827140923</v>
      </c>
      <c r="F94" t="str">
        <f>SUBSTITUTE('Raw Data'!E112,".",",",1)</f>
        <v xml:space="preserve"> 0,065294094383723314</v>
      </c>
      <c r="G94" t="str">
        <f>SUBSTITUTE('Raw Data'!F112,".",",",1)</f>
        <v xml:space="preserve"> 0,068027950823313393</v>
      </c>
    </row>
    <row r="95" spans="1:17" x14ac:dyDescent="0.2">
      <c r="A95" t="s">
        <v>1105</v>
      </c>
      <c r="B95" t="str">
        <f>SUBSTITUTE('Raw Data'!A114,".",",",1)</f>
        <v xml:space="preserve"> 2,319622278214136</v>
      </c>
      <c r="C95" t="str">
        <f>SUBSTITUTE('Raw Data'!B114,".",",",1)</f>
        <v xml:space="preserve"> 2,3175139427178966</v>
      </c>
      <c r="D95" t="str">
        <f>SUBSTITUTE('Raw Data'!C114,".",",",1)</f>
        <v xml:space="preserve"> 2,2904293537129523</v>
      </c>
      <c r="E95" t="str">
        <f>SUBSTITUTE('Raw Data'!D114,".",",",1)</f>
        <v xml:space="preserve"> 2,3071475028983808</v>
      </c>
      <c r="F95" t="str">
        <f>SUBSTITUTE('Raw Data'!E114,".",",",1)</f>
        <v xml:space="preserve"> 2,2914593219755224</v>
      </c>
      <c r="G95" t="str">
        <f>SUBSTITUTE('Raw Data'!F114,".",",",1)</f>
        <v xml:space="preserve"> 2,1919565200811162</v>
      </c>
    </row>
    <row r="96" spans="1:17" x14ac:dyDescent="0.2">
      <c r="A96" t="s">
        <v>1106</v>
      </c>
      <c r="B96" t="str">
        <f>SUBSTITUTE('Raw Data'!A116,".",",",1)</f>
        <v xml:space="preserve"> 2,319622278214136</v>
      </c>
      <c r="C96" t="str">
        <f>SUBSTITUTE('Raw Data'!B116,".",",",1)</f>
        <v xml:space="preserve"> 2,2179532051090769</v>
      </c>
      <c r="D96" t="str">
        <f>SUBSTITUTE('Raw Data'!C116,".",",",1)</f>
        <v xml:space="preserve"> 2,3536140918713166</v>
      </c>
      <c r="E96" t="str">
        <f>SUBSTITUTE('Raw Data'!D116,".",",",1)</f>
        <v xml:space="preserve"> 2,2905018329623585</v>
      </c>
      <c r="F96" t="str">
        <f>SUBSTITUTE('Raw Data'!E116,".",",",1)</f>
        <v xml:space="preserve"> 2,2506136894241724</v>
      </c>
      <c r="G96" t="str">
        <f>SUBSTITUTE('Raw Data'!F116,".",",",1)</f>
        <v xml:space="preserve"> 2,2891318798061309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0D231-5C44-4451-B90D-32F449E81923}">
  <dimension ref="A1:AL97"/>
  <sheetViews>
    <sheetView zoomScale="82" zoomScaleNormal="82" workbookViewId="0">
      <selection activeCell="F95" sqref="F95"/>
    </sheetView>
  </sheetViews>
  <sheetFormatPr baseColWidth="10" defaultColWidth="8.83203125" defaultRowHeight="15" x14ac:dyDescent="0.2"/>
  <cols>
    <col min="1" max="1" width="22.83203125" bestFit="1" customWidth="1"/>
  </cols>
  <sheetData>
    <row r="1" spans="1:38" x14ac:dyDescent="0.2">
      <c r="A1" t="s">
        <v>682</v>
      </c>
      <c r="B1">
        <v>0</v>
      </c>
      <c r="C1">
        <v>2</v>
      </c>
      <c r="D1">
        <v>4</v>
      </c>
      <c r="E1">
        <v>6</v>
      </c>
      <c r="F1">
        <v>8</v>
      </c>
      <c r="G1">
        <v>10</v>
      </c>
      <c r="H1">
        <v>12</v>
      </c>
      <c r="I1">
        <v>14</v>
      </c>
      <c r="J1">
        <v>16</v>
      </c>
      <c r="K1">
        <v>18</v>
      </c>
      <c r="L1">
        <v>20</v>
      </c>
      <c r="M1">
        <v>22</v>
      </c>
      <c r="N1">
        <v>24</v>
      </c>
      <c r="O1">
        <v>26</v>
      </c>
      <c r="P1">
        <v>28</v>
      </c>
      <c r="Q1">
        <v>30</v>
      </c>
      <c r="R1">
        <v>32</v>
      </c>
      <c r="S1">
        <v>34</v>
      </c>
      <c r="T1">
        <v>36</v>
      </c>
      <c r="U1">
        <v>38</v>
      </c>
      <c r="V1">
        <v>40</v>
      </c>
      <c r="W1">
        <v>42</v>
      </c>
      <c r="X1">
        <v>44</v>
      </c>
      <c r="Y1">
        <v>46</v>
      </c>
      <c r="Z1">
        <v>48</v>
      </c>
      <c r="AA1">
        <v>50</v>
      </c>
      <c r="AB1">
        <v>52</v>
      </c>
      <c r="AC1">
        <v>54</v>
      </c>
      <c r="AD1">
        <v>56</v>
      </c>
      <c r="AE1">
        <v>58</v>
      </c>
      <c r="AF1">
        <v>60</v>
      </c>
    </row>
    <row r="2" spans="1:38" x14ac:dyDescent="0.2">
      <c r="A2" t="s">
        <v>0</v>
      </c>
    </row>
    <row r="3" spans="1:38" x14ac:dyDescent="0.2">
      <c r="A3" s="16">
        <v>1</v>
      </c>
      <c r="B3">
        <f>('Processed Data'!B3+0.0016)/0.0462</f>
        <v>50.132351450077266</v>
      </c>
      <c r="C3">
        <f>('Processed Data'!C3+0.0016)/0.0462</f>
        <v>37.901545429655414</v>
      </c>
      <c r="D3">
        <f>('Processed Data'!D3+0.0016)/0.0462</f>
        <v>28.763763762136797</v>
      </c>
      <c r="E3">
        <f>('Processed Data'!E3+0.0016)/0.0462</f>
        <v>20.850519527089677</v>
      </c>
      <c r="F3">
        <f>('Processed Data'!F3+0.0016)/0.0462</f>
        <v>14.873787626043962</v>
      </c>
      <c r="G3">
        <f>('Processed Data'!G3+0.0016)/0.0462</f>
        <v>10.398278047511818</v>
      </c>
      <c r="H3">
        <f>('Processed Data'!H3+0.0016)/0.0462</f>
        <v>8.2640847158641559</v>
      </c>
      <c r="I3">
        <f>('Processed Data'!I3+0.0016)/0.0462</f>
        <v>5.7759262338864499</v>
      </c>
      <c r="J3">
        <f>('Processed Data'!J3+0.0016)/0.0462</f>
        <v>5.0641071171988097</v>
      </c>
      <c r="K3">
        <f>('Processed Data'!K3+0.0016)/0.0462</f>
        <v>3.9786981499037446</v>
      </c>
      <c r="L3">
        <f>('Processed Data'!L3+0.0016)/0.0462</f>
        <v>4.1185049081774894</v>
      </c>
      <c r="M3">
        <f>('Processed Data'!M3+0.0016)/0.0462</f>
        <v>4.0222566308394372</v>
      </c>
      <c r="N3">
        <f>('Processed Data'!N3+0.0016)/0.0462</f>
        <v>3.088988841870238</v>
      </c>
      <c r="O3">
        <f>('Processed Data'!O3+0.0016)/0.0462</f>
        <v>3.1949760924171429</v>
      </c>
      <c r="P3">
        <f>('Processed Data'!P3+0.0016)/0.0462</f>
        <v>4.1324181417362338</v>
      </c>
      <c r="Q3">
        <f>('Processed Data'!Q3+0.0016)/0.0462</f>
        <v>3.114214379034459</v>
      </c>
    </row>
    <row r="4" spans="1:38" x14ac:dyDescent="0.2">
      <c r="A4" s="16">
        <v>2</v>
      </c>
      <c r="B4">
        <f>('Processed Data'!B4+0.0016)/0.0462</f>
        <v>47.145838791175329</v>
      </c>
      <c r="C4">
        <f>('Processed Data'!C4+0.0016)/0.0462</f>
        <v>30.493281550221862</v>
      </c>
      <c r="D4">
        <f>('Processed Data'!D4+0.0016)/0.0462</f>
        <v>25.614094354375112</v>
      </c>
      <c r="E4">
        <f>('Processed Data'!E4+0.0016)/0.0462</f>
        <v>21.905408206956064</v>
      </c>
      <c r="F4">
        <f>('Processed Data'!F4+0.0016)/0.0462</f>
        <v>16.942070089893356</v>
      </c>
      <c r="G4">
        <f>('Processed Data'!G4+0.0016)/0.0462</f>
        <v>13.857343942055758</v>
      </c>
      <c r="H4">
        <f>('Processed Data'!H4+0.0016)/0.0462</f>
        <v>10.550769177350976</v>
      </c>
      <c r="I4">
        <f>('Processed Data'!I4+0.0016)/0.0462</f>
        <v>9.4580554157109091</v>
      </c>
      <c r="J4">
        <f>('Processed Data'!J4+0.0016)/0.0462</f>
        <v>8.5008402995731593</v>
      </c>
      <c r="K4">
        <f>('Processed Data'!K4+0.0016)/0.0462</f>
        <v>7.18445107740762</v>
      </c>
      <c r="L4">
        <f>('Processed Data'!L4+0.0016)/0.0462</f>
        <v>6.7457492805663195</v>
      </c>
      <c r="M4">
        <f>('Processed Data'!M4+0.0016)/0.0462</f>
        <v>6.3078673701265373</v>
      </c>
      <c r="N4">
        <f>('Processed Data'!N4+0.0016)/0.0462</f>
        <v>5.5924232718233116</v>
      </c>
      <c r="O4">
        <f>('Processed Data'!O4+0.0016)/0.0462</f>
        <v>5.2717096434010173</v>
      </c>
      <c r="P4">
        <f>('Processed Data'!P4+0.0016)/0.0462</f>
        <v>5.0589388010304326</v>
      </c>
      <c r="Q4">
        <f>('Processed Data'!Q4+0.0016)/0.0462</f>
        <v>5.521446009218983</v>
      </c>
    </row>
    <row r="5" spans="1:38" x14ac:dyDescent="0.2">
      <c r="A5" s="16">
        <v>3</v>
      </c>
      <c r="B5">
        <f>('Processed Data'!B5+0.0016)/0.0462</f>
        <v>48.599608978655191</v>
      </c>
      <c r="C5">
        <f>('Processed Data'!C5+0.0016)/0.0462</f>
        <v>38.549306002518833</v>
      </c>
      <c r="D5">
        <f>('Processed Data'!D5+0.0016)/0.0462</f>
        <v>29.859400344613206</v>
      </c>
      <c r="E5">
        <f>('Processed Data'!E5+0.0016)/0.0462</f>
        <v>23.145664751785933</v>
      </c>
      <c r="F5">
        <f>('Processed Data'!F5+0.0016)/0.0462</f>
        <v>18.288332592357946</v>
      </c>
      <c r="G5">
        <f>('Processed Data'!G5+0.0016)/0.0462</f>
        <v>14.129373348121323</v>
      </c>
      <c r="H5">
        <f>('Processed Data'!H5+0.0016)/0.0462</f>
        <v>11.262859546777904</v>
      </c>
      <c r="I5">
        <f>('Processed Data'!I5+0.0016)/0.0462</f>
        <v>7.6820814836596325</v>
      </c>
      <c r="J5">
        <f>('Processed Data'!J5+0.0016)/0.0462</f>
        <v>7.6771641004651299</v>
      </c>
      <c r="K5">
        <f>('Processed Data'!K5+0.0016)/0.0462</f>
        <v>4.6310574404607356</v>
      </c>
      <c r="L5">
        <f>('Processed Data'!L5+0.0016)/0.0462</f>
        <v>3.6625048629134418</v>
      </c>
      <c r="M5">
        <f>('Processed Data'!M5+0.0016)/0.0462</f>
        <v>2.9834234683546108</v>
      </c>
      <c r="N5">
        <f>('Processed Data'!N5+0.0016)/0.0462</f>
        <v>3.3750008267242859</v>
      </c>
      <c r="O5">
        <f>('Processed Data'!O5+0.0016)/0.0462</f>
        <v>4.2426054555099348</v>
      </c>
      <c r="P5">
        <f>('Processed Data'!P5+0.0016)/0.0462</f>
        <v>5.1945409805738745</v>
      </c>
      <c r="Q5">
        <f>('Processed Data'!Q5+0.0016)/0.0462</f>
        <v>4.2360621685588526</v>
      </c>
    </row>
    <row r="6" spans="1:38" x14ac:dyDescent="0.2">
      <c r="A6">
        <v>4</v>
      </c>
      <c r="B6">
        <f>('Processed Data'!B6+0.0016)/0.0462</f>
        <v>48.63660514302272</v>
      </c>
      <c r="C6">
        <f>('Processed Data'!C6+0.0016)/0.0462</f>
        <v>15.539345733015606</v>
      </c>
      <c r="D6">
        <f>('Processed Data'!D6+0.0016)/0.0462</f>
        <v>12.780534428436148</v>
      </c>
      <c r="E6">
        <f>('Processed Data'!E6+0.0016)/0.0462</f>
        <v>3.8783655997477919</v>
      </c>
      <c r="F6">
        <f>('Processed Data'!F6+0.0016)/0.0462</f>
        <v>6.2770058396577273</v>
      </c>
      <c r="G6">
        <f>('Processed Data'!G6+0.0016)/0.0462</f>
        <v>4.8999821154071208</v>
      </c>
      <c r="H6">
        <f>('Processed Data'!H6+0.0016)/0.0462</f>
        <v>4.5109495657345455</v>
      </c>
    </row>
    <row r="7" spans="1:38" x14ac:dyDescent="0.2">
      <c r="A7" s="15">
        <v>5</v>
      </c>
      <c r="B7">
        <f>('Processed Data'!B7+0.0016)/0.0462</f>
        <v>49.347747901777488</v>
      </c>
      <c r="C7">
        <f>('Processed Data'!C7+0.0016)/0.0462</f>
        <v>20.574779667379179</v>
      </c>
      <c r="D7">
        <f>('Processed Data'!D7+0.0016)/0.0462</f>
        <v>5.6967565579848696</v>
      </c>
      <c r="E7">
        <f>('Processed Data'!E7+0.0016)/0.0462</f>
        <v>-0.69957494787332042</v>
      </c>
      <c r="F7">
        <f>('Processed Data'!F7+0.0016)/0.0462</f>
        <v>-2.0905788318935539</v>
      </c>
      <c r="G7">
        <f>('Processed Data'!G7+0.0016)/0.0462</f>
        <v>-2.2600055184714285</v>
      </c>
      <c r="H7">
        <f>('Processed Data'!H7+0.0016)/0.0462</f>
        <v>-2.2728759932827924</v>
      </c>
    </row>
    <row r="8" spans="1:38" x14ac:dyDescent="0.2">
      <c r="A8" s="15">
        <v>6</v>
      </c>
      <c r="B8">
        <f>('Processed Data'!B8+0.0016)/0.0462</f>
        <v>47.766975956058005</v>
      </c>
      <c r="C8">
        <f>('Processed Data'!C8+0.0016)/0.0462</f>
        <v>21.247522585320368</v>
      </c>
      <c r="D8">
        <f>('Processed Data'!D8+0.0016)/0.0462</f>
        <v>6.9017450861082903</v>
      </c>
      <c r="E8">
        <f>('Processed Data'!E8+0.0016)/0.0462</f>
        <v>-2.07225387246316E-2</v>
      </c>
      <c r="F8">
        <f>('Processed Data'!F8+0.0016)/0.0462</f>
        <v>-1.9572160194962835</v>
      </c>
      <c r="G8">
        <f>('Processed Data'!G8+0.0016)/0.0462</f>
        <v>-2.2076758334649784</v>
      </c>
      <c r="H8">
        <f>('Processed Data'!H8+0.0016)/0.0462</f>
        <v>-2.2284177982961038</v>
      </c>
    </row>
    <row r="9" spans="1:38" x14ac:dyDescent="0.2">
      <c r="A9" s="15">
        <v>7</v>
      </c>
      <c r="B9">
        <f>('Processed Data'!B9+0.0016)/0.0462</f>
        <v>47.066892310158003</v>
      </c>
      <c r="C9">
        <f>('Processed Data'!C9+0.0016)/0.0462</f>
        <v>41.544372315029875</v>
      </c>
      <c r="D9">
        <f>('Processed Data'!D9+0.0016)/0.0462</f>
        <v>35.956101429927706</v>
      </c>
      <c r="E9">
        <f>('Processed Data'!E9+0.0016)/0.0462</f>
        <v>29.915199065105412</v>
      </c>
      <c r="F9">
        <f>('Processed Data'!F9+0.0016)/0.0462</f>
        <v>24.991698009112554</v>
      </c>
      <c r="G9">
        <f>('Processed Data'!G9+0.0016)/0.0462</f>
        <v>20.777417397601127</v>
      </c>
      <c r="H9">
        <f>('Processed Data'!H9+0.0016)/0.0462</f>
        <v>16.833780577688096</v>
      </c>
      <c r="I9">
        <f>('Processed Data'!I9+0.0016)/0.0462</f>
        <v>13.73589109239197</v>
      </c>
      <c r="J9">
        <f>('Processed Data'!J9+0.0016)/0.0462</f>
        <v>10.997664032560802</v>
      </c>
      <c r="K9">
        <f>('Processed Data'!K9+0.0016)/0.0462</f>
        <v>8.7019504995058661</v>
      </c>
      <c r="L9">
        <f>('Processed Data'!L9+0.0016)/0.0462</f>
        <v>6.9143988167571218</v>
      </c>
      <c r="M9">
        <f>('Processed Data'!M9+0.0016)/0.0462</f>
        <v>5.3620587380933546</v>
      </c>
      <c r="N9">
        <f>('Processed Data'!N9+0.0016)/0.0462</f>
        <v>3.9787558838403028</v>
      </c>
      <c r="O9">
        <f>('Processed Data'!O9+0.0016)/0.0462</f>
        <v>2.7129596518233119</v>
      </c>
      <c r="P9">
        <f>('Processed Data'!P9+0.0016)/0.0462</f>
        <v>1.6897301338452577</v>
      </c>
      <c r="Q9">
        <f>('Processed Data'!Q9+0.0016)/0.0462</f>
        <v>0.86863277097776193</v>
      </c>
      <c r="R9">
        <f>('Processed Data'!R9+0.0016)/0.0462</f>
        <v>0.17880570801453291</v>
      </c>
      <c r="S9">
        <f>('Processed Data'!S9+0.0016)/0.0462</f>
        <v>-0.27670918269556927</v>
      </c>
      <c r="T9">
        <f>('Processed Data'!T9+0.0016)/0.0462</f>
        <v>-0.6863405718692599</v>
      </c>
      <c r="U9">
        <f>('Processed Data'!U9+0.0016)/0.0462</f>
        <v>-1.7288926545675107</v>
      </c>
      <c r="V9">
        <f>('Processed Data'!V9+0.0016)/0.0462</f>
        <v>-1.5042850651265736</v>
      </c>
      <c r="W9">
        <f>('Processed Data'!W9+0.0016)/0.0462</f>
        <v>-1.5912730126155108</v>
      </c>
    </row>
    <row r="10" spans="1:38" x14ac:dyDescent="0.2">
      <c r="A10">
        <v>8</v>
      </c>
      <c r="B10">
        <f>('Processed Data'!B10+0.0016)/0.0462</f>
        <v>45.651976094164496</v>
      </c>
      <c r="C10">
        <f>('Processed Data'!C10+0.0016)/0.0462</f>
        <v>42.561895849419052</v>
      </c>
      <c r="D10">
        <f>('Processed Data'!D10+0.0016)/0.0462</f>
        <v>39.543315375526191</v>
      </c>
      <c r="E10">
        <f>('Processed Data'!E10+0.0016)/0.0462</f>
        <v>36.123928499443295</v>
      </c>
      <c r="F10">
        <f>('Processed Data'!F10+0.0016)/0.0462</f>
        <v>33.350764344782689</v>
      </c>
      <c r="G10">
        <f>('Processed Data'!G10+0.0016)/0.0462</f>
        <v>30.226810083768402</v>
      </c>
      <c r="H10">
        <f>('Processed Data'!H10+0.0016)/0.0462</f>
        <v>27.317672510683121</v>
      </c>
      <c r="I10">
        <f>('Processed Data'!I10+0.0016)/0.0462</f>
        <v>25.900921710126841</v>
      </c>
      <c r="J10">
        <f>('Processed Data'!J10+0.0016)/0.0462</f>
        <v>23.056278426927708</v>
      </c>
      <c r="K10">
        <f>('Processed Data'!K10+0.0016)/0.0462</f>
        <v>19.794571639140479</v>
      </c>
      <c r="L10">
        <f>('Processed Data'!L10+0.0016)/0.0462</f>
        <v>18.43066512970719</v>
      </c>
      <c r="M10">
        <f>('Processed Data'!M10+0.0016)/0.0462</f>
        <v>15.89780187400472</v>
      </c>
      <c r="N10">
        <f>('Processed Data'!N10+0.0016)/0.0462</f>
        <v>13.60708184262799</v>
      </c>
      <c r="O10">
        <f>('Processed Data'!O10+0.0016)/0.0462</f>
        <v>13.200753624821518</v>
      </c>
      <c r="P10">
        <f>('Processed Data'!P10+0.0016)/0.0462</f>
        <v>10.406034392196039</v>
      </c>
      <c r="Q10">
        <f>('Processed Data'!Q10+0.0016)/0.0462</f>
        <v>9.9131530053681605</v>
      </c>
      <c r="R10">
        <f>('Processed Data'!R10+0.0016)/0.0462</f>
        <v>9.1308749413594583</v>
      </c>
      <c r="S10">
        <f>('Processed Data'!S10+0.0016)/0.0462</f>
        <v>8.0937328348947197</v>
      </c>
      <c r="T10">
        <f>('Processed Data'!T10+0.0016)/0.0462</f>
        <v>7.4701553629592423</v>
      </c>
      <c r="U10">
        <f>('Processed Data'!U10+0.0016)/0.0462</f>
        <v>5.9388662385742856</v>
      </c>
      <c r="V10">
        <f>('Processed Data'!V10+0.0016)/0.0462</f>
        <v>5.8100466676606279</v>
      </c>
      <c r="W10">
        <f>('Processed Data'!W10+0.0016)/0.0462</f>
        <v>4.5251379224647836</v>
      </c>
      <c r="X10">
        <f>('Processed Data'!X10+0.0016)/0.0462</f>
        <v>3.7488809596928139</v>
      </c>
      <c r="Y10">
        <f>('Processed Data'!Y10+0.0016)/0.0462</f>
        <v>3.0303189062968614</v>
      </c>
      <c r="Z10">
        <f>('Processed Data'!Z10+0.0016)/0.0462</f>
        <v>4.993838788627186</v>
      </c>
      <c r="AA10">
        <f>('Processed Data'!AA10+0.0016)/0.0462</f>
        <v>2.0772095116185758</v>
      </c>
      <c r="AB10">
        <f>('Processed Data'!AB10+0.0016)/0.0462</f>
        <v>1.7941209926749981</v>
      </c>
      <c r="AC10">
        <f>('Processed Data'!AC10+0.0016)/0.0462</f>
        <v>2.0877617592423379</v>
      </c>
      <c r="AD10">
        <f>('Processed Data'!AD10+0.0016)/0.0462</f>
        <v>3.1816621306657793</v>
      </c>
      <c r="AE10">
        <f>('Processed Data'!AE10+0.0016)/0.0462</f>
        <v>1.2560020833563874</v>
      </c>
      <c r="AF10">
        <f>('Processed Data'!AF10+0.0016)/0.0462</f>
        <v>0.24664717525672622</v>
      </c>
      <c r="AG10">
        <f>('Processed Data'!AG10+0.0016)/0.0462</f>
        <v>0.24650421119360522</v>
      </c>
      <c r="AH10">
        <f>('Processed Data'!AH10+0.0016)/0.0462</f>
        <v>-0.20840340478598485</v>
      </c>
      <c r="AI10">
        <f>('Processed Data'!AI10+0.0016)/0.0462</f>
        <v>3.1442333872922341E-2</v>
      </c>
      <c r="AJ10">
        <f>('Processed Data'!AJ10+0.0016)/0.0462</f>
        <v>9.8563192163577968E-3</v>
      </c>
    </row>
    <row r="11" spans="1:38" x14ac:dyDescent="0.2">
      <c r="A11" s="16">
        <v>9</v>
      </c>
      <c r="B11">
        <f>('Processed Data'!B11+0.0016)/0.0462</f>
        <v>45.26422078683008</v>
      </c>
      <c r="C11">
        <f>('Processed Data'!C11+0.0016)/0.0462</f>
        <v>44.345302945097409</v>
      </c>
      <c r="D11">
        <f>('Processed Data'!D11+0.0016)/0.0462</f>
        <v>41.959233544109097</v>
      </c>
      <c r="E11">
        <f>('Processed Data'!E11+0.0016)/0.0462</f>
        <v>39.969323447264287</v>
      </c>
      <c r="F11">
        <f>('Processed Data'!F11+0.0016)/0.0462</f>
        <v>37.813057044875329</v>
      </c>
      <c r="G11">
        <f>('Processed Data'!G11+0.0016)/0.0462</f>
        <v>35.102575818183986</v>
      </c>
      <c r="H11">
        <f>('Processed Data'!H11+0.0016)/0.0462</f>
        <v>33.469251153782253</v>
      </c>
      <c r="I11">
        <f>('Processed Data'!I11+0.0016)/0.0462</f>
        <v>31.106561739209308</v>
      </c>
      <c r="J11">
        <f>('Processed Data'!J11+0.0016)/0.0462</f>
        <v>29.497724004638098</v>
      </c>
      <c r="K11">
        <f>('Processed Data'!K11+0.0016)/0.0462</f>
        <v>27.462844654592423</v>
      </c>
      <c r="L11">
        <f>('Processed Data'!L11+0.0016)/0.0462</f>
        <v>25.604655662140477</v>
      </c>
      <c r="M11">
        <f>('Processed Data'!M11+0.0016)/0.0462</f>
        <v>22.764527882333983</v>
      </c>
      <c r="N11">
        <f>('Processed Data'!N11+0.0016)/0.0462</f>
        <v>21.721854284215372</v>
      </c>
      <c r="O11">
        <f>('Processed Data'!O11+0.0016)/0.0462</f>
        <v>20.231028585724893</v>
      </c>
      <c r="P11">
        <f>('Processed Data'!P11+0.0016)/0.0462</f>
        <v>18.377957593827578</v>
      </c>
      <c r="Q11">
        <f>('Processed Data'!Q11+0.0016)/0.0462</f>
        <v>18.136213023939657</v>
      </c>
      <c r="R11">
        <f>('Processed Data'!R11+0.0016)/0.0462</f>
        <v>17.312149136613723</v>
      </c>
      <c r="S11">
        <f>('Processed Data'!S11+0.0016)/0.0462</f>
        <v>16.291945973516235</v>
      </c>
      <c r="T11">
        <f>('Processed Data'!T11+0.0016)/0.0462</f>
        <v>15.93836141561632</v>
      </c>
      <c r="U11">
        <f>('Processed Data'!U11+0.0016)/0.0462</f>
        <v>15.278697975786409</v>
      </c>
      <c r="V11">
        <f>('Processed Data'!V11+0.0016)/0.0462</f>
        <v>13.732700566709893</v>
      </c>
      <c r="W11">
        <f>('Processed Data'!W11+0.0016)/0.0462</f>
        <v>12.354087707800023</v>
      </c>
      <c r="X11">
        <f>('Processed Data'!X11+0.0016)/0.0462</f>
        <v>11.728705969724439</v>
      </c>
      <c r="Y11">
        <f>('Processed Data'!Y11+0.0016)/0.0462</f>
        <v>11.516118650313249</v>
      </c>
      <c r="Z11">
        <f>('Processed Data'!Z11+0.0016)/0.0462</f>
        <v>9.5559979744289176</v>
      </c>
      <c r="AA11">
        <f>('Processed Data'!AA11+0.0016)/0.0462</f>
        <v>10.264235329317794</v>
      </c>
      <c r="AB11">
        <f>('Processed Data'!AB11+0.0016)/0.0462</f>
        <v>9.4253799430227065</v>
      </c>
      <c r="AC11">
        <f>('Processed Data'!AC11+0.0016)/0.0462</f>
        <v>8.0209396948538316</v>
      </c>
      <c r="AD11">
        <f>('Processed Data'!AD11+0.0016)/0.0462</f>
        <v>8.0846269997682469</v>
      </c>
      <c r="AE11">
        <f>('Processed Data'!AE11+0.0016)/0.0462</f>
        <v>7.9829946297070347</v>
      </c>
      <c r="AF11">
        <f>('Processed Data'!AF11+0.0016)/0.0462</f>
        <v>5.4717664408998479</v>
      </c>
      <c r="AG11">
        <f>('Processed Data'!AG11+0.0016)/0.0462</f>
        <v>6.8385132019656929</v>
      </c>
      <c r="AH11">
        <f>('Processed Data'!AH11+0.0016)/0.0462</f>
        <v>6.4713718127381163</v>
      </c>
      <c r="AI11">
        <f>('Processed Data'!AI11+0.0016)/0.0462</f>
        <v>6.5586081129130296</v>
      </c>
    </row>
    <row r="12" spans="1:38" x14ac:dyDescent="0.2">
      <c r="A12" s="16">
        <v>10</v>
      </c>
      <c r="B12">
        <f>('Processed Data'!B12+0.0016)/0.0462</f>
        <v>45.875573500966887</v>
      </c>
      <c r="C12">
        <f>('Processed Data'!C12+0.0016)/0.0462</f>
        <v>41.629212173018402</v>
      </c>
      <c r="D12">
        <f>('Processed Data'!D12+0.0016)/0.0462</f>
        <v>35.519041986185933</v>
      </c>
      <c r="E12">
        <f>('Processed Data'!E12+0.0016)/0.0462</f>
        <v>31.351554891241346</v>
      </c>
      <c r="F12">
        <f>('Processed Data'!F12+0.0016)/0.0462</f>
        <v>28.001102980079438</v>
      </c>
      <c r="G12">
        <f>('Processed Data'!G12+0.0016)/0.0462</f>
        <v>24.593340299861257</v>
      </c>
      <c r="H12">
        <f>('Processed Data'!H12+0.0016)/0.0462</f>
        <v>20.772390997255521</v>
      </c>
      <c r="I12">
        <f>('Processed Data'!I12+0.0016)/0.0462</f>
        <v>20.269965126400802</v>
      </c>
      <c r="J12">
        <f>('Processed Data'!J12+0.0016)/0.0462</f>
        <v>18.51007864279061</v>
      </c>
      <c r="K12">
        <f>('Processed Data'!K12+0.0016)/0.0462</f>
        <v>17.583356721060046</v>
      </c>
      <c r="L12">
        <f>('Processed Data'!L12+0.0016)/0.0462</f>
        <v>17.133108136973682</v>
      </c>
      <c r="M12">
        <f>('Processed Data'!M12+0.0016)/0.0462</f>
        <v>15.14778321129933</v>
      </c>
      <c r="N12">
        <f>('Processed Data'!N12+0.0016)/0.0462</f>
        <v>14.740750574964048</v>
      </c>
      <c r="O12">
        <f>('Processed Data'!O12+0.0016)/0.0462</f>
        <v>12.826797695903291</v>
      </c>
      <c r="P12">
        <f>('Processed Data'!P12+0.0016)/0.0462</f>
        <v>12.133039625175888</v>
      </c>
      <c r="Q12">
        <f>('Processed Data'!Q12+0.0016)/0.0462</f>
        <v>10.905231678124698</v>
      </c>
      <c r="R12">
        <f>('Processed Data'!R12+0.0016)/0.0462</f>
        <v>11.645293010777555</v>
      </c>
      <c r="S12">
        <f>('Processed Data'!S12+0.0016)/0.0462</f>
        <v>10.400936388865931</v>
      </c>
      <c r="T12">
        <f>('Processed Data'!T12+0.0016)/0.0462</f>
        <v>9.9379128006113646</v>
      </c>
      <c r="U12">
        <f>('Processed Data'!U12+0.0016)/0.0462</f>
        <v>9.6167476218499992</v>
      </c>
      <c r="V12">
        <f>('Processed Data'!V12+0.0016)/0.0462</f>
        <v>10.011867715166341</v>
      </c>
      <c r="W12">
        <f>('Processed Data'!W12+0.0016)/0.0462</f>
        <v>9.9381082574014066</v>
      </c>
      <c r="X12">
        <f>('Processed Data'!X12+0.0016)/0.0462</f>
        <v>8.2284393320871647</v>
      </c>
      <c r="Y12">
        <f>('Processed Data'!Y12+0.0016)/0.0462</f>
        <v>8.3993730679219922</v>
      </c>
      <c r="Z12">
        <f>('Processed Data'!Z12+0.0016)/0.0462</f>
        <v>9.3644045204313429</v>
      </c>
      <c r="AA12">
        <f>('Processed Data'!AA12+0.0016)/0.0462</f>
        <v>9.0460892693820778</v>
      </c>
      <c r="AB12">
        <f>('Processed Data'!AB12+0.0016)/0.0462</f>
        <v>7.4662320355832028</v>
      </c>
      <c r="AC12">
        <f>('Processed Data'!AC12+0.0016)/0.0462</f>
        <v>7.8335882337577267</v>
      </c>
      <c r="AD12">
        <f>('Processed Data'!AD12+0.0016)/0.0462</f>
        <v>8.1541334984109088</v>
      </c>
      <c r="AE12">
        <f>('Processed Data'!AE12+0.0016)/0.0462</f>
        <v>8.5404954503626413</v>
      </c>
      <c r="AF12">
        <f>('Processed Data'!AF12+0.0016)/0.0462</f>
        <v>8.8145407061556273</v>
      </c>
      <c r="AG12">
        <f>('Processed Data'!AG12+0.0016)/0.0462</f>
        <v>7.2709571561769701</v>
      </c>
      <c r="AH12">
        <f>('Processed Data'!AH12+0.0016)/0.0462</f>
        <v>7.4689626249915362</v>
      </c>
      <c r="AI12">
        <f>('Processed Data'!AI12+0.0016)/0.0462</f>
        <v>8.004820637888507</v>
      </c>
      <c r="AJ12">
        <f>('Processed Data'!AJ12+0.0016)/0.0462</f>
        <v>6.543943693111407</v>
      </c>
      <c r="AK12">
        <f>('Processed Data'!AK12+0.0016)/0.0462</f>
        <v>7.2947486984782035</v>
      </c>
      <c r="AL12">
        <f>('Processed Data'!AL12+0.0016)/0.0462</f>
        <v>8.3372468370380961</v>
      </c>
    </row>
    <row r="13" spans="1:38" x14ac:dyDescent="0.2">
      <c r="A13">
        <v>11</v>
      </c>
      <c r="B13">
        <f>('Processed Data'!B13+0.0016)/0.0462</f>
        <v>44.142409766410388</v>
      </c>
      <c r="C13">
        <f>('Processed Data'!C13+0.0016)/0.0462</f>
        <v>38.624526548203896</v>
      </c>
      <c r="D13">
        <f>('Processed Data'!D13+0.0016)/0.0462</f>
        <v>33.880688341146538</v>
      </c>
      <c r="E13">
        <f>('Processed Data'!E13+0.0016)/0.0462</f>
        <v>29.117353480613641</v>
      </c>
      <c r="F13">
        <f>('Processed Data'!F13+0.0016)/0.0462</f>
        <v>24.593554463738094</v>
      </c>
      <c r="G13">
        <f>('Processed Data'!G13+0.0016)/0.0462</f>
        <v>21.906184873540692</v>
      </c>
      <c r="H13">
        <f>('Processed Data'!H13+0.0016)/0.0462</f>
        <v>18.488697089157188</v>
      </c>
      <c r="I13">
        <f>('Processed Data'!I13+0.0016)/0.0462</f>
        <v>16.818243375590306</v>
      </c>
      <c r="J13">
        <f>('Processed Data'!J13+0.0016)/0.0462</f>
        <v>14.345278917452687</v>
      </c>
      <c r="K13">
        <f>('Processed Data'!K13+0.0016)/0.0462</f>
        <v>12.710291257668811</v>
      </c>
      <c r="L13">
        <f>('Processed Data'!L13+0.0016)/0.0462</f>
        <v>12.196739186455565</v>
      </c>
      <c r="M13">
        <f>('Processed Data'!M13+0.0016)/0.0462</f>
        <v>11.470415305263552</v>
      </c>
      <c r="N13">
        <f>('Processed Data'!N13+0.0016)/0.0462</f>
        <v>8.3710015150366228</v>
      </c>
      <c r="O13">
        <f>('Processed Data'!O13+0.0016)/0.0462</f>
        <v>7.2975657275225112</v>
      </c>
      <c r="P13">
        <f>('Processed Data'!P13+0.0016)/0.0462</f>
        <v>5.8892415013666444</v>
      </c>
      <c r="Q13">
        <f>('Processed Data'!Q13+0.0016)/0.0462</f>
        <v>5.4830771318241558</v>
      </c>
      <c r="R13">
        <f>('Processed Data'!R13+0.0016)/0.0462</f>
        <v>4.5860146490523812</v>
      </c>
      <c r="S13">
        <f>('Processed Data'!S13+0.0016)/0.0462</f>
        <v>4.4471177647124023</v>
      </c>
      <c r="T13">
        <f>('Processed Data'!T13+0.0016)/0.0462</f>
        <v>3.6912795857431386</v>
      </c>
      <c r="U13">
        <f>('Processed Data'!U13+0.0016)/0.0462</f>
        <v>3.1907718362227921</v>
      </c>
      <c r="V13">
        <f>('Processed Data'!V13+0.0016)/0.0462</f>
        <v>3.1524181180183981</v>
      </c>
      <c r="W13">
        <f>('Processed Data'!W13+0.0016)/0.0462</f>
        <v>2.6673441978233985</v>
      </c>
      <c r="X13">
        <f>('Processed Data'!X13+0.0016)/0.0462</f>
        <v>2.7137729262374024</v>
      </c>
      <c r="Y13">
        <f>('Processed Data'!Y13+0.0016)/0.0462</f>
        <v>2.3014577960031386</v>
      </c>
      <c r="Z13">
        <f>('Processed Data'!Z13+0.0016)/0.0462</f>
        <v>2.7411515521792422</v>
      </c>
      <c r="AA13">
        <f>('Processed Data'!AA13+0.0016)/0.0462</f>
        <v>1.8325846956400977</v>
      </c>
      <c r="AB13">
        <f>('Processed Data'!AB13+0.0016)/0.0462</f>
        <v>2.1868222275847815</v>
      </c>
      <c r="AC13">
        <f>('Processed Data'!AC13+0.0016)/0.0462</f>
        <v>1.8556271481822166</v>
      </c>
      <c r="AD13">
        <f>('Processed Data'!AD13+0.0016)/0.0462</f>
        <v>2.3849288114219052</v>
      </c>
      <c r="AE13">
        <f>('Processed Data'!AE13+0.0016)/0.0462</f>
        <v>1.6447826518120541</v>
      </c>
      <c r="AF13">
        <f>('Processed Data'!AF13+0.0016)/0.0462</f>
        <v>3.2260037289028571</v>
      </c>
      <c r="AG13">
        <f>('Processed Data'!AG13+0.0016)/0.0462</f>
        <v>1.6034564422317319</v>
      </c>
      <c r="AH13">
        <f>('Processed Data'!AH13+0.0016)/0.0462</f>
        <v>4.0842677163869476</v>
      </c>
    </row>
    <row r="14" spans="1:38" x14ac:dyDescent="0.2">
      <c r="A14">
        <v>12</v>
      </c>
    </row>
    <row r="15" spans="1:38" x14ac:dyDescent="0.2">
      <c r="A15" s="15">
        <v>13</v>
      </c>
      <c r="B15">
        <f>('Processed Data'!B15+0.0016)/0.0462</f>
        <v>45.220871954243506</v>
      </c>
      <c r="C15">
        <f>('Processed Data'!C15+0.0016)/0.0462</f>
        <v>33.842507824748488</v>
      </c>
      <c r="D15">
        <f>('Processed Data'!D15+0.0016)/0.0462</f>
        <v>24.448529396217968</v>
      </c>
      <c r="E15">
        <f>('Processed Data'!E15+0.0016)/0.0462</f>
        <v>16.35031337036316</v>
      </c>
      <c r="F15">
        <f>('Processed Data'!F15+0.0016)/0.0462</f>
        <v>9.9581358050884852</v>
      </c>
      <c r="G15">
        <f>('Processed Data'!G15+0.0016)/0.0462</f>
        <v>4.7845000513699354</v>
      </c>
      <c r="H15">
        <f>('Processed Data'!H15+0.0016)/0.0462</f>
        <v>1.1690735631174329</v>
      </c>
      <c r="I15">
        <f>('Processed Data'!I15+0.0016)/0.0462</f>
        <v>-1.5588315397637467</v>
      </c>
      <c r="J15">
        <f>('Processed Data'!J15+0.0016)/0.0462</f>
        <v>-3.4520532589456927</v>
      </c>
      <c r="K15">
        <f>('Processed Data'!K15+0.0016)/0.0462</f>
        <v>-4.6486874607221429</v>
      </c>
      <c r="L15">
        <f>('Processed Data'!L15+0.0016)/0.0462</f>
        <v>-5.4014031690955191</v>
      </c>
      <c r="M15">
        <f>('Processed Data'!M15+0.0016)/0.0462</f>
        <v>-5.8909488890597839</v>
      </c>
      <c r="N15">
        <f>('Processed Data'!N15+0.0016)/0.0462</f>
        <v>-6.1584763382423162</v>
      </c>
      <c r="O15">
        <f>('Processed Data'!O15+0.0016)/0.0462</f>
        <v>-6.3092148076923387</v>
      </c>
      <c r="P15">
        <f>('Processed Data'!P15+0.0016)/0.0462</f>
        <v>-6.3930986691349139</v>
      </c>
      <c r="Q15">
        <f>('Processed Data'!Q15+0.0016)/0.0462</f>
        <v>-6.4409578445155411</v>
      </c>
      <c r="R15">
        <f>('Processed Data'!R15+0.0016)/0.0462</f>
        <v>-6.4453217560082479</v>
      </c>
    </row>
    <row r="16" spans="1:38" x14ac:dyDescent="0.2">
      <c r="A16" s="15">
        <v>14</v>
      </c>
      <c r="B16">
        <f>('Processed Data'!B16+0.0016)/0.0462</f>
        <v>44.741258406508223</v>
      </c>
      <c r="C16">
        <f>('Processed Data'!C16+0.0016)/0.0462</f>
        <v>31.556963850410391</v>
      </c>
      <c r="D16">
        <f>('Processed Data'!D16+0.0016)/0.0462</f>
        <v>17.482235247954829</v>
      </c>
      <c r="E16">
        <f>('Processed Data'!E16+0.0016)/0.0462</f>
        <v>8.4781382837334416</v>
      </c>
      <c r="F16">
        <f>('Processed Data'!F16+0.0016)/0.0462</f>
        <v>1.8364277115634007</v>
      </c>
      <c r="G16">
        <f>('Processed Data'!G16+0.0016)/0.0462</f>
        <v>-0.85810024165497634</v>
      </c>
      <c r="H16">
        <f>('Processed Data'!H16+0.0016)/0.0462</f>
        <v>-2.4536473983298053</v>
      </c>
      <c r="I16">
        <f>('Processed Data'!I16+0.0016)/0.0462</f>
        <v>-1.9525481178649418</v>
      </c>
      <c r="J16">
        <f>('Processed Data'!J16+0.0016)/0.0462</f>
        <v>-2.462711787585476</v>
      </c>
    </row>
    <row r="17" spans="1:18" x14ac:dyDescent="0.2">
      <c r="A17" s="15">
        <v>15</v>
      </c>
      <c r="B17">
        <f>('Processed Data'!B17+0.0016)/0.0462</f>
        <v>44.325419248417312</v>
      </c>
      <c r="C17">
        <f>('Processed Data'!C17+0.0016)/0.0462</f>
        <v>36.94903224268009</v>
      </c>
      <c r="D17">
        <f>('Processed Data'!D17+0.0016)/0.0462</f>
        <v>28.021734960159527</v>
      </c>
      <c r="E17">
        <f>('Processed Data'!E17+0.0016)/0.0462</f>
        <v>21.065058834108161</v>
      </c>
      <c r="F17">
        <f>('Processed Data'!F17+0.0016)/0.0462</f>
        <v>14.628798344435566</v>
      </c>
      <c r="G17">
        <f>('Processed Data'!G17+0.0016)/0.0462</f>
        <v>10.563925419018398</v>
      </c>
      <c r="H17">
        <f>('Processed Data'!H17+0.0016)/0.0462</f>
        <v>7.6546536709837882</v>
      </c>
      <c r="I17">
        <f>('Processed Data'!I17+0.0016)/0.0462</f>
        <v>5.2676456903483118</v>
      </c>
      <c r="J17">
        <f>('Processed Data'!J17+0.0016)/0.0462</f>
        <v>2.5646503619300218</v>
      </c>
      <c r="K17">
        <f>('Processed Data'!K17+0.0016)/0.0462</f>
        <v>0.37377484349190915</v>
      </c>
      <c r="L17">
        <f>('Processed Data'!L17+0.0016)/0.0462</f>
        <v>-0.40106989559467104</v>
      </c>
      <c r="M17">
        <f>('Processed Data'!M17+0.0016)/0.0462</f>
        <v>-2.3380227734002594</v>
      </c>
      <c r="N17">
        <f>('Processed Data'!N17+0.0016)/0.0462</f>
        <v>-2.0738498594339525</v>
      </c>
      <c r="O17">
        <f>('Processed Data'!O17+0.0016)/0.0462</f>
        <v>-2.3042389058966881</v>
      </c>
      <c r="P17">
        <f>('Processed Data'!P17+0.0016)/0.0462</f>
        <v>-1.3207356578866061</v>
      </c>
      <c r="Q17">
        <f>('Processed Data'!Q17+0.0016)/0.0462</f>
        <v>-1.5131148094742555</v>
      </c>
    </row>
    <row r="18" spans="1:18" x14ac:dyDescent="0.2">
      <c r="A18" s="15">
        <v>16</v>
      </c>
      <c r="B18">
        <f>('Processed Data'!B18+0.0016)/0.0462</f>
        <v>45.070219279330949</v>
      </c>
      <c r="C18">
        <f>('Processed Data'!C18+0.0016)/0.0462</f>
        <v>36.79272099697706</v>
      </c>
      <c r="D18">
        <f>('Processed Data'!D18+0.0016)/0.0462</f>
        <v>25.522940532473161</v>
      </c>
      <c r="E18">
        <f>('Processed Data'!E18+0.0016)/0.0462</f>
        <v>17.909303817915045</v>
      </c>
      <c r="F18">
        <f>('Processed Data'!F18+0.0016)/0.0462</f>
        <v>10.267549063736624</v>
      </c>
      <c r="G18">
        <f>('Processed Data'!G18+0.0016)/0.0462</f>
        <v>5.0635323581235498</v>
      </c>
      <c r="H18">
        <f>('Processed Data'!H18+0.0016)/0.0462</f>
        <v>0.56819625243996974</v>
      </c>
      <c r="I18">
        <f>('Processed Data'!I18+0.0016)/0.0462</f>
        <v>-1.0744105129795196</v>
      </c>
      <c r="J18">
        <f>('Processed Data'!J18+0.0016)/0.0462</f>
        <v>-1.1859261910898875</v>
      </c>
      <c r="K18">
        <f>('Processed Data'!K18+0.0016)/0.0462</f>
        <v>-2.2048659002113635</v>
      </c>
      <c r="L18">
        <f>('Processed Data'!L18+0.0016)/0.0462</f>
        <v>-3.0694391748094807</v>
      </c>
      <c r="M18">
        <f>('Processed Data'!M18+0.0016)/0.0462</f>
        <v>-2.0720181777368376</v>
      </c>
      <c r="N18">
        <f>('Processed Data'!N18+0.0016)/0.0462</f>
        <v>2.6489764966963491E-2</v>
      </c>
    </row>
    <row r="19" spans="1:18" x14ac:dyDescent="0.2">
      <c r="A19" s="16">
        <v>17</v>
      </c>
      <c r="B19">
        <f>('Processed Data'!B19+0.0016)/0.0462</f>
        <v>51.142410212269915</v>
      </c>
      <c r="C19">
        <f>('Processed Data'!C19+0.0016)/0.0462</f>
        <v>43.862340183996537</v>
      </c>
      <c r="D19">
        <f>('Processed Data'!D19+0.0016)/0.0462</f>
        <v>37.059667236362991</v>
      </c>
      <c r="E19">
        <f>('Processed Data'!E19+0.0016)/0.0462</f>
        <v>28.729802016055629</v>
      </c>
      <c r="F19">
        <f>('Processed Data'!F19+0.0016)/0.0462</f>
        <v>22.635002602748486</v>
      </c>
      <c r="G19">
        <f>('Processed Data'!G19+0.0016)/0.0462</f>
        <v>17.889573648378207</v>
      </c>
      <c r="H19">
        <f>('Processed Data'!H19+0.0016)/0.0462</f>
        <v>14.367336506451862</v>
      </c>
      <c r="I19">
        <f>('Processed Data'!I19+0.0016)/0.0462</f>
        <v>9.2910688749125967</v>
      </c>
      <c r="J19">
        <f>('Processed Data'!J19+0.0016)/0.0462</f>
        <v>7.7131481469966454</v>
      </c>
      <c r="K19">
        <f>('Processed Data'!K19+0.0016)/0.0462</f>
        <v>5.8299110121543505</v>
      </c>
      <c r="L19">
        <f>('Processed Data'!L19+0.0016)/0.0462</f>
        <v>4.4593883226445676</v>
      </c>
      <c r="M19">
        <f>('Processed Data'!M19+0.0016)/0.0462</f>
        <v>2.6480867047330308</v>
      </c>
      <c r="N19">
        <f>('Processed Data'!N19+0.0016)/0.0462</f>
        <v>2.7814982200598268</v>
      </c>
      <c r="O19">
        <f>('Processed Data'!O19+0.0016)/0.0462</f>
        <v>2.8711625709159305</v>
      </c>
    </row>
    <row r="20" spans="1:18" x14ac:dyDescent="0.2">
      <c r="A20" s="15">
        <v>18</v>
      </c>
      <c r="B20">
        <f>('Processed Data'!B20+0.0016)/0.0462</f>
        <v>47.204731276559308</v>
      </c>
      <c r="C20">
        <f>('Processed Data'!C20+0.0016)/0.0462</f>
        <v>23.319294888220348</v>
      </c>
      <c r="D20">
        <f>('Processed Data'!D20+0.0016)/0.0462</f>
        <v>13.353319583001278</v>
      </c>
      <c r="E20">
        <f>('Processed Data'!E20+0.0016)/0.0462</f>
        <v>4.9791485659488961</v>
      </c>
      <c r="F20">
        <f>('Processed Data'!F20+0.0016)/0.0462</f>
        <v>0.15050762277340413</v>
      </c>
      <c r="G20">
        <f>('Processed Data'!G20+0.0016)/0.0462</f>
        <v>-1.3139181347379396</v>
      </c>
      <c r="H20">
        <f>('Processed Data'!H20+0.0016)/0.0462</f>
        <v>-1.3336372574168593</v>
      </c>
      <c r="I20">
        <f>('Processed Data'!I20+0.0016)/0.0462</f>
        <v>-1.5174234060498266</v>
      </c>
      <c r="J20">
        <f>('Processed Data'!J20+0.0016)/0.0462</f>
        <v>-1.5711527358402164</v>
      </c>
    </row>
    <row r="21" spans="1:18" x14ac:dyDescent="0.2">
      <c r="A21">
        <v>19</v>
      </c>
    </row>
    <row r="22" spans="1:18" x14ac:dyDescent="0.2">
      <c r="A22">
        <v>20</v>
      </c>
    </row>
    <row r="23" spans="1:18" x14ac:dyDescent="0.2">
      <c r="A23">
        <v>21</v>
      </c>
    </row>
    <row r="24" spans="1:18" x14ac:dyDescent="0.2">
      <c r="A24" s="16">
        <v>22</v>
      </c>
      <c r="B24">
        <f>('Processed Data'!B24+0.0016)/0.0462</f>
        <v>50.52217614802229</v>
      </c>
      <c r="C24">
        <f>('Processed Data'!C24+0.0016)/0.0462</f>
        <v>15.491989713726085</v>
      </c>
      <c r="D24">
        <f>('Processed Data'!D24+0.0016)/0.0462</f>
        <v>4.8503035146949349</v>
      </c>
      <c r="E24">
        <f>('Processed Data'!E24+0.0016)/0.0462</f>
        <v>1.4257947676108877</v>
      </c>
      <c r="F24">
        <f>('Processed Data'!F24+0.0016)/0.0462</f>
        <v>0.59995112687461261</v>
      </c>
      <c r="G24">
        <f>('Processed Data'!G24+0.0016)/0.0462</f>
        <v>1.4127052908853441</v>
      </c>
      <c r="H24">
        <f>('Processed Data'!H24+0.0016)/0.0462</f>
        <v>1.3759507059533205</v>
      </c>
    </row>
    <row r="25" spans="1:18" x14ac:dyDescent="0.2">
      <c r="A25" s="16">
        <v>23</v>
      </c>
      <c r="B25">
        <f>('Processed Data'!B25+0.0016)/0.0462</f>
        <v>48.079732622409743</v>
      </c>
      <c r="C25">
        <f>('Processed Data'!C25+0.0016)/0.0462</f>
        <v>28.334465823647403</v>
      </c>
      <c r="D25">
        <f>('Processed Data'!D25+0.0016)/0.0462</f>
        <v>13.683575760234374</v>
      </c>
      <c r="E25">
        <f>('Processed Data'!E25+0.0016)/0.0462</f>
        <v>5.6390142358227058</v>
      </c>
      <c r="F25">
        <f>('Processed Data'!F25+0.0016)/0.0462</f>
        <v>2.2151458838797837</v>
      </c>
      <c r="G25">
        <f>('Processed Data'!G25+0.0016)/0.0462</f>
        <v>1.8755268103634199</v>
      </c>
      <c r="H25">
        <f>('Processed Data'!H25+0.0016)/0.0462</f>
        <v>5.1298515564434854</v>
      </c>
      <c r="I25">
        <f>('Processed Data'!I25+0.0016)/0.0462</f>
        <v>2.8786908826787663</v>
      </c>
    </row>
    <row r="26" spans="1:18" x14ac:dyDescent="0.2">
      <c r="A26">
        <v>24</v>
      </c>
    </row>
    <row r="27" spans="1:18" x14ac:dyDescent="0.2">
      <c r="A27" s="16">
        <v>25</v>
      </c>
      <c r="B27">
        <f>('Processed Data'!B27+0.0016)/0.0462</f>
        <v>49.367110380374243</v>
      </c>
      <c r="C27">
        <f>('Processed Data'!C27+0.0016)/0.0462</f>
        <v>0.28622818309271647</v>
      </c>
      <c r="D27">
        <f>('Processed Data'!D27+0.0016)/0.0462</f>
        <v>1.7039396166801863</v>
      </c>
      <c r="E27">
        <f>('Processed Data'!E27+0.0016)/0.0462</f>
        <v>2.8792191965754328</v>
      </c>
    </row>
    <row r="28" spans="1:18" x14ac:dyDescent="0.2">
      <c r="A28">
        <v>26</v>
      </c>
    </row>
    <row r="29" spans="1:18" x14ac:dyDescent="0.2">
      <c r="A29">
        <v>27</v>
      </c>
    </row>
    <row r="30" spans="1:18" x14ac:dyDescent="0.2">
      <c r="A30" s="15">
        <v>28</v>
      </c>
      <c r="B30">
        <f>('Processed Data'!B30+0.0016)/0.0462</f>
        <v>46.706312592389821</v>
      </c>
      <c r="C30">
        <f>('Processed Data'!C30+0.0016)/0.0462</f>
        <v>29.864602204532904</v>
      </c>
      <c r="D30">
        <f>('Processed Data'!D30+0.0016)/0.0462</f>
        <v>24.281022282390694</v>
      </c>
      <c r="E30">
        <f>('Processed Data'!E30+0.0016)/0.0462</f>
        <v>17.338837051803377</v>
      </c>
      <c r="F30">
        <f>('Processed Data'!F30+0.0016)/0.0462</f>
        <v>10.241246901548918</v>
      </c>
      <c r="G30">
        <f>('Processed Data'!G30+0.0016)/0.0462</f>
        <v>5.9044452012872721</v>
      </c>
      <c r="H30">
        <f>('Processed Data'!H30+0.0016)/0.0462</f>
        <v>2.2281107004587231</v>
      </c>
      <c r="I30">
        <f>('Processed Data'!I30+0.0016)/0.0462</f>
        <v>-0.40788092770643075</v>
      </c>
      <c r="J30">
        <f>('Processed Data'!J30+0.0016)/0.0462</f>
        <v>-2.3203615107577273</v>
      </c>
      <c r="K30">
        <f>('Processed Data'!K30+0.0016)/0.0462</f>
        <v>-3.4334503525778794</v>
      </c>
      <c r="L30">
        <f>('Processed Data'!L30+0.0016)/0.0462</f>
        <v>-4.1282057044826193</v>
      </c>
      <c r="M30">
        <f>('Processed Data'!M30+0.0016)/0.0462</f>
        <v>-4.5204252319420135</v>
      </c>
      <c r="N30">
        <f>('Processed Data'!N30+0.0016)/0.0462</f>
        <v>-4.7792842047555846</v>
      </c>
      <c r="O30">
        <f>('Processed Data'!O30+0.0016)/0.0462</f>
        <v>-4.8870096015726192</v>
      </c>
      <c r="P30">
        <f>('Processed Data'!P30+0.0016)/0.0462</f>
        <v>-4.9699813313300654</v>
      </c>
      <c r="Q30">
        <f>('Processed Data'!Q30+0.0016)/0.0462</f>
        <v>-5.0252739929021004</v>
      </c>
      <c r="R30">
        <f>('Processed Data'!R30+0.0016)/0.0462</f>
        <v>-5.0288486589086157</v>
      </c>
    </row>
    <row r="31" spans="1:18" x14ac:dyDescent="0.2">
      <c r="A31" s="15">
        <v>29</v>
      </c>
      <c r="B31">
        <f>('Processed Data'!B31+0.0016)/0.0462</f>
        <v>46.422449987144581</v>
      </c>
      <c r="C31">
        <f>('Processed Data'!C31+0.0016)/0.0462</f>
        <v>39.844754900261258</v>
      </c>
      <c r="D31">
        <f>('Processed Data'!D31+0.0016)/0.0462</f>
        <v>32.536340412121859</v>
      </c>
      <c r="E31">
        <f>('Processed Data'!E31+0.0016)/0.0462</f>
        <v>20.501242759422922</v>
      </c>
      <c r="F31">
        <f>('Processed Data'!F31+0.0016)/0.0462</f>
        <v>19.39089337674957</v>
      </c>
      <c r="G31">
        <f>('Processed Data'!G31+0.0016)/0.0462</f>
        <v>14.31433094734799</v>
      </c>
      <c r="H31">
        <f>('Processed Data'!H31+0.0016)/0.0462</f>
        <v>10.106299147461536</v>
      </c>
      <c r="I31">
        <f>('Processed Data'!I31+0.0016)/0.0462</f>
        <v>5.7176472118922081</v>
      </c>
      <c r="J31">
        <f>('Processed Data'!J31+0.0016)/0.0462</f>
        <v>3.5628838270773162</v>
      </c>
      <c r="K31">
        <f>('Processed Data'!K31+0.0016)/0.0462</f>
        <v>3.3463106083142642</v>
      </c>
      <c r="L31">
        <f>('Processed Data'!L31+0.0016)/0.0462</f>
        <v>0.14749245585860649</v>
      </c>
      <c r="M31">
        <f>('Processed Data'!M31+0.0016)/0.0462</f>
        <v>0.19495609128484981</v>
      </c>
      <c r="N31">
        <f>('Processed Data'!N31+0.0016)/0.0462</f>
        <v>0.87300313318948475</v>
      </c>
      <c r="O31">
        <f>('Processed Data'!O31+0.0016)/0.0462</f>
        <v>1.1192864290557445</v>
      </c>
      <c r="P31">
        <f>('Processed Data'!P31+0.0016)/0.0462</f>
        <v>0.5757575757575758</v>
      </c>
      <c r="Q31">
        <f>('Processed Data'!Q31+0.0016)/0.0462</f>
        <v>0.2447807604681565</v>
      </c>
    </row>
    <row r="32" spans="1:18" x14ac:dyDescent="0.2">
      <c r="A32">
        <v>30</v>
      </c>
    </row>
    <row r="33" spans="1:20" x14ac:dyDescent="0.2">
      <c r="A33" s="39">
        <v>31</v>
      </c>
      <c r="B33">
        <f>('Processed Data'!B33+0.0016)/0.0462</f>
        <v>45.027303935123591</v>
      </c>
      <c r="C33">
        <f>('Processed Data'!C33+0.0016)/0.0462</f>
        <v>34.975352155175543</v>
      </c>
      <c r="D33">
        <f>('Processed Data'!D33+0.0016)/0.0462</f>
        <v>32.038066224096973</v>
      </c>
      <c r="E33">
        <f>('Processed Data'!E33+0.0016)/0.0462</f>
        <v>29.409127247801951</v>
      </c>
      <c r="F33">
        <f>('Processed Data'!F33+0.0016)/0.0462</f>
        <v>28.082609106456061</v>
      </c>
      <c r="G33">
        <f>('Processed Data'!G33+0.0016)/0.0462</f>
        <v>27.116162366169267</v>
      </c>
      <c r="H33">
        <f>('Processed Data'!H33+0.0016)/0.0462</f>
        <v>26.388369011154765</v>
      </c>
      <c r="I33">
        <f>('Processed Data'!I33+0.0016)/0.0462</f>
        <v>25.704688253855199</v>
      </c>
      <c r="J33">
        <f>('Processed Data'!J33+0.0016)/0.0462</f>
        <v>25.31692262542078</v>
      </c>
      <c r="K33">
        <f>('Processed Data'!K33+0.0016)/0.0462</f>
        <v>24.684602493849571</v>
      </c>
      <c r="L33">
        <f>('Processed Data'!L33+0.0016)/0.0462</f>
        <v>24.221064138205847</v>
      </c>
      <c r="M33">
        <f>('Processed Data'!M33+0.0016)/0.0462</f>
        <v>23.794011049973161</v>
      </c>
      <c r="N33">
        <f>('Processed Data'!N33+0.0016)/0.0462</f>
        <v>23.438981530987448</v>
      </c>
      <c r="O33">
        <f>('Processed Data'!O33+0.0016)/0.0462</f>
        <v>23.077372278487015</v>
      </c>
      <c r="P33">
        <f>('Processed Data'!P33+0.0016)/0.0462</f>
        <v>22.788942564101085</v>
      </c>
      <c r="Q33">
        <f>('Processed Data'!Q33+0.0016)/0.0462</f>
        <v>22.485495575576842</v>
      </c>
    </row>
    <row r="34" spans="1:20" x14ac:dyDescent="0.2">
      <c r="A34">
        <v>32</v>
      </c>
      <c r="B34">
        <f>('Processed Data'!B34+0.0016)/0.0462</f>
        <v>45.027303935123591</v>
      </c>
      <c r="C34">
        <f>('Processed Data'!C34+0.0016)/0.0462</f>
        <v>35.160351039019915</v>
      </c>
      <c r="D34">
        <f>('Processed Data'!D34+0.0016)/0.0462</f>
        <v>30.617354681995888</v>
      </c>
      <c r="E34">
        <f>('Processed Data'!E34+0.0016)/0.0462</f>
        <v>28.970333850746322</v>
      </c>
      <c r="F34">
        <f>('Processed Data'!F34+0.0016)/0.0462</f>
        <v>27.893081817797622</v>
      </c>
      <c r="G34">
        <f>('Processed Data'!G34+0.0016)/0.0462</f>
        <v>27.057576935015152</v>
      </c>
      <c r="H34">
        <f>('Processed Data'!H34+0.0016)/0.0462</f>
        <v>25.915296492641346</v>
      </c>
      <c r="I34">
        <f>('Processed Data'!I34+0.0016)/0.0462</f>
        <v>25.290846238405845</v>
      </c>
      <c r="J34">
        <f>('Processed Data'!J34+0.0016)/0.0462</f>
        <v>24.647766307319483</v>
      </c>
      <c r="K34">
        <f>('Processed Data'!K34+0.0016)/0.0462</f>
        <v>24.08626991123074</v>
      </c>
      <c r="L34">
        <f>('Processed Data'!L34+0.0016)/0.0462</f>
        <v>23.339237931485933</v>
      </c>
      <c r="M34">
        <f>('Processed Data'!M34+0.0016)/0.0462</f>
        <v>22.731894984389395</v>
      </c>
      <c r="N34">
        <f>('Processed Data'!N34+0.0016)/0.0462</f>
        <v>22.205524044119702</v>
      </c>
      <c r="O34">
        <f>('Processed Data'!O34+0.0016)/0.0462</f>
        <v>21.751912055076627</v>
      </c>
      <c r="P34">
        <f>('Processed Data'!P34+0.0016)/0.0462</f>
        <v>21.040000370569441</v>
      </c>
    </row>
    <row r="35" spans="1:20" x14ac:dyDescent="0.2">
      <c r="A35">
        <v>33</v>
      </c>
      <c r="B35">
        <f>('Processed Data'!B35+0.0016)/0.0462</f>
        <v>51.855095983068182</v>
      </c>
      <c r="C35">
        <f>('Processed Data'!C35+0.0016)/0.0462</f>
        <v>29.635480401838311</v>
      </c>
      <c r="D35">
        <f>('Processed Data'!D35+0.0016)/0.0462</f>
        <v>28.571893572291774</v>
      </c>
      <c r="E35">
        <f>('Processed Data'!E35+0.0016)/0.0462</f>
        <v>28.224499124471215</v>
      </c>
      <c r="F35">
        <f>('Processed Data'!F35+0.0016)/0.0462</f>
        <v>27.970211776301952</v>
      </c>
    </row>
    <row r="36" spans="1:20" x14ac:dyDescent="0.2">
      <c r="A36" t="s">
        <v>407</v>
      </c>
    </row>
    <row r="37" spans="1:20" x14ac:dyDescent="0.2">
      <c r="A37" t="s">
        <v>408</v>
      </c>
    </row>
    <row r="38" spans="1:20" x14ac:dyDescent="0.2">
      <c r="A38" s="1" t="s">
        <v>683</v>
      </c>
      <c r="B38">
        <f>('Processed Data'!B38+0.0016)/0.0462</f>
        <v>50.877538524141556</v>
      </c>
      <c r="C38">
        <f>('Processed Data'!C38+0.0016)/0.0462</f>
        <v>43.564363405309514</v>
      </c>
      <c r="D38">
        <f>('Processed Data'!D38+0.0016)/0.0462</f>
        <v>36.50557110525974</v>
      </c>
      <c r="E38">
        <f>('Processed Data'!E38+0.0016)/0.0462</f>
        <v>30.36701001336364</v>
      </c>
      <c r="F38">
        <f>('Processed Data'!F38+0.0016)/0.0462</f>
        <v>26.057114262600219</v>
      </c>
      <c r="G38">
        <f>('Processed Data'!G38+0.0016)/0.0462</f>
        <v>22.138258525301733</v>
      </c>
      <c r="H38">
        <f>('Processed Data'!H38+0.0016)/0.0462</f>
        <v>18.049537291259462</v>
      </c>
      <c r="I38">
        <f>('Processed Data'!I38+0.0016)/0.0462</f>
        <v>15.85310613128485</v>
      </c>
      <c r="J38">
        <f>('Processed Data'!J38+0.0016)/0.0462</f>
        <v>13.704010348299979</v>
      </c>
      <c r="K38">
        <f>('Processed Data'!K38+0.0016)/0.0462</f>
        <v>11.47013534405524</v>
      </c>
      <c r="L38">
        <f>('Processed Data'!L38+0.0016)/0.0462</f>
        <v>9.9743000170884208</v>
      </c>
      <c r="M38">
        <f>('Processed Data'!M38+0.0016)/0.0462</f>
        <v>8.7085986106421007</v>
      </c>
      <c r="N38">
        <f>('Processed Data'!N38+0.0016)/0.0462</f>
        <v>8.1758350077132036</v>
      </c>
      <c r="O38">
        <f>('Processed Data'!O38+0.0016)/0.0462</f>
        <v>7.3477168434111038</v>
      </c>
      <c r="P38">
        <f>('Processed Data'!P38+0.0016)/0.0462</f>
        <v>6.8945486638452813</v>
      </c>
      <c r="Q38">
        <f>('Processed Data'!Q38+0.0016)/0.0462</f>
        <v>6.4421023197502381</v>
      </c>
      <c r="R38">
        <f>('Processed Data'!R38+0.0016)/0.0462</f>
        <v>6.9851896535784848</v>
      </c>
      <c r="S38">
        <f>('Processed Data'!S38+0.0016)/0.0462</f>
        <v>6.6680348869011903</v>
      </c>
      <c r="T38">
        <f>('Processed Data'!T38+0.0016)/0.0462</f>
        <v>6.4658093576306062</v>
      </c>
    </row>
    <row r="39" spans="1:20" x14ac:dyDescent="0.2">
      <c r="A39" s="1" t="s">
        <v>684</v>
      </c>
      <c r="B39">
        <f>('Processed Data'!B39+0.0016)/0.0462</f>
        <v>45.981453024405624</v>
      </c>
      <c r="C39">
        <f>('Processed Data'!C39+0.0016)/0.0462</f>
        <v>38.776430662595892</v>
      </c>
      <c r="D39">
        <f>('Processed Data'!D39+0.0016)/0.0462</f>
        <v>30.285547751888096</v>
      </c>
      <c r="E39">
        <f>('Processed Data'!E39+0.0016)/0.0462</f>
        <v>23.891796211145021</v>
      </c>
      <c r="F39">
        <f>('Processed Data'!F39+0.0016)/0.0462</f>
        <v>18.843454387798271</v>
      </c>
      <c r="G39">
        <f>('Processed Data'!G39+0.0016)/0.0462</f>
        <v>14.436415967488919</v>
      </c>
      <c r="H39">
        <f>('Processed Data'!H39+0.0016)/0.0462</f>
        <v>11.542251803657642</v>
      </c>
      <c r="I39">
        <f>('Processed Data'!I39+0.0016)/0.0462</f>
        <v>9.4709807216357795</v>
      </c>
      <c r="J39">
        <f>('Processed Data'!J39+0.0016)/0.0462</f>
        <v>8.0387862544037443</v>
      </c>
      <c r="K39">
        <f>('Processed Data'!K39+0.0016)/0.0462</f>
        <v>6.6931720492127056</v>
      </c>
      <c r="L39">
        <f>('Processed Data'!L39+0.0016)/0.0462</f>
        <v>5.0068082819770785</v>
      </c>
      <c r="M39">
        <f>('Processed Data'!M39+0.0016)/0.0462</f>
        <v>5.9187774090541989</v>
      </c>
      <c r="N39">
        <f>('Processed Data'!N39+0.0016)/0.0462</f>
        <v>4.1595766368883114</v>
      </c>
      <c r="O39">
        <f>('Processed Data'!O39+0.0016)/0.0462</f>
        <v>3.1705172232216881</v>
      </c>
      <c r="P39">
        <f>('Processed Data'!P39+0.0016)/0.0462</f>
        <v>3.5696957864802594</v>
      </c>
      <c r="Q39">
        <f>('Processed Data'!Q39+0.0016)/0.0462</f>
        <v>4.3409469912065584</v>
      </c>
    </row>
    <row r="40" spans="1:20" x14ac:dyDescent="0.2">
      <c r="A40" s="1" t="s">
        <v>685</v>
      </c>
      <c r="B40">
        <f>('Processed Data'!B40+0.0016)/0.0462</f>
        <v>51.369005913312769</v>
      </c>
      <c r="C40">
        <f>('Processed Data'!C40+0.0016)/0.0462</f>
        <v>43.88653812161256</v>
      </c>
      <c r="D40">
        <f>('Processed Data'!D40+0.0016)/0.0462</f>
        <v>37.798718386404119</v>
      </c>
      <c r="E40">
        <f>('Processed Data'!E40+0.0016)/0.0462</f>
        <v>33.442782563049782</v>
      </c>
      <c r="F40">
        <f>('Processed Data'!F40+0.0016)/0.0462</f>
        <v>29.476723043433335</v>
      </c>
      <c r="G40">
        <f>('Processed Data'!G40+0.0016)/0.0462</f>
        <v>25.185503414700651</v>
      </c>
      <c r="H40">
        <f>('Processed Data'!H40+0.0016)/0.0462</f>
        <v>21.761397192487884</v>
      </c>
      <c r="I40">
        <f>('Processed Data'!I40+0.0016)/0.0462</f>
        <v>18.984366476794545</v>
      </c>
      <c r="J40">
        <f>('Processed Data'!J40+0.0016)/0.0462</f>
        <v>16.958207208872253</v>
      </c>
      <c r="K40">
        <f>('Processed Data'!K40+0.0016)/0.0462</f>
        <v>15.028775184185781</v>
      </c>
      <c r="L40">
        <f>('Processed Data'!L40+0.0016)/0.0462</f>
        <v>14.60856501880604</v>
      </c>
      <c r="M40">
        <f>('Processed Data'!M40+0.0016)/0.0462</f>
        <v>13.391812314203097</v>
      </c>
      <c r="N40">
        <f>('Processed Data'!N40+0.0016)/0.0462</f>
        <v>12.687529250140759</v>
      </c>
      <c r="O40">
        <f>('Processed Data'!O40+0.0016)/0.0462</f>
        <v>12.351112636136971</v>
      </c>
      <c r="P40">
        <f>('Processed Data'!P40+0.0016)/0.0462</f>
        <v>11.51989232100459</v>
      </c>
      <c r="Q40">
        <f>('Processed Data'!Q40+0.0016)/0.0462</f>
        <v>12.405401888348118</v>
      </c>
      <c r="R40">
        <f>('Processed Data'!R40+0.0016)/0.0462</f>
        <v>11.050670881808335</v>
      </c>
      <c r="S40">
        <f>('Processed Data'!S40+0.0016)/0.0462</f>
        <v>11.409052194455434</v>
      </c>
      <c r="T40">
        <f>('Processed Data'!T40+0.0016)/0.0462</f>
        <v>11.402251846346255</v>
      </c>
    </row>
    <row r="41" spans="1:20" x14ac:dyDescent="0.2">
      <c r="A41" s="1"/>
    </row>
    <row r="42" spans="1:20" x14ac:dyDescent="0.2">
      <c r="A42" s="1" t="s">
        <v>686</v>
      </c>
      <c r="B42">
        <f>('Processed Data'!B42+0.0016)/0.0462</f>
        <v>50.532115416070774</v>
      </c>
      <c r="C42">
        <f>('Processed Data'!C42+0.0016)/0.0462</f>
        <v>43.123756066026409</v>
      </c>
      <c r="D42">
        <f>('Processed Data'!D42+0.0016)/0.0462</f>
        <v>35.280130572130524</v>
      </c>
      <c r="E42">
        <f>('Processed Data'!E42+0.0016)/0.0462</f>
        <v>29.530207245896538</v>
      </c>
      <c r="F42">
        <f>('Processed Data'!F42+0.0016)/0.0462</f>
        <v>24.1874791141197</v>
      </c>
      <c r="G42">
        <f>('Processed Data'!G42+0.0016)/0.0462</f>
        <v>19.491746499940628</v>
      </c>
      <c r="H42">
        <f>('Processed Data'!H42+0.0016)/0.0462</f>
        <v>16.564095362956451</v>
      </c>
      <c r="I42">
        <f>('Processed Data'!I42+0.0016)/0.0462</f>
        <v>13.674518950573855</v>
      </c>
      <c r="J42">
        <f>('Processed Data'!J42+0.0016)/0.0462</f>
        <v>12.296904662986194</v>
      </c>
      <c r="K42">
        <f>('Processed Data'!K42+0.0016)/0.0462</f>
        <v>9.4874036074709966</v>
      </c>
      <c r="L42">
        <f>('Processed Data'!L42+0.0016)/0.0462</f>
        <v>8.3464468526630089</v>
      </c>
      <c r="M42">
        <f>('Processed Data'!M42+0.0016)/0.0462</f>
        <v>8.2694510691091132</v>
      </c>
      <c r="N42">
        <f>('Processed Data'!N42+0.0016)/0.0462</f>
        <v>6.4906768798826624</v>
      </c>
      <c r="O42">
        <f>('Processed Data'!O42+0.0016)/0.0462</f>
        <v>6.3718539884076186</v>
      </c>
      <c r="P42">
        <f>('Processed Data'!P42+0.0016)/0.0462</f>
        <v>7.5173449536934625</v>
      </c>
      <c r="Q42">
        <f>('Processed Data'!Q42+0.0016)/0.0462</f>
        <v>6.2962928447889821</v>
      </c>
      <c r="R42">
        <f>('Processed Data'!R42+0.0016)/0.0462</f>
        <v>7.4549548883974683</v>
      </c>
    </row>
    <row r="43" spans="1:20" x14ac:dyDescent="0.2">
      <c r="A43" s="1" t="s">
        <v>687</v>
      </c>
      <c r="B43">
        <f>('Processed Data'!B43+0.0016)/0.0462</f>
        <v>42.638571677279444</v>
      </c>
      <c r="C43">
        <f>('Processed Data'!C43+0.0016)/0.0462</f>
        <v>30.809934450948489</v>
      </c>
      <c r="D43">
        <f>('Processed Data'!D43+0.0016)/0.0462</f>
        <v>18.670804760673768</v>
      </c>
      <c r="E43">
        <f>('Processed Data'!E43+0.0016)/0.0462</f>
        <v>13.625941165081734</v>
      </c>
      <c r="F43">
        <f>('Processed Data'!F43+0.0016)/0.0462</f>
        <v>8.6129699248767544</v>
      </c>
      <c r="G43">
        <f>('Processed Data'!G43+0.0016)/0.0462</f>
        <v>5.6303593059638963</v>
      </c>
      <c r="H43">
        <f>('Processed Data'!H43+0.0016)/0.0462</f>
        <v>4.0844196308224454</v>
      </c>
      <c r="I43">
        <f>('Processed Data'!I43+0.0016)/0.0462</f>
        <v>3.2817676155080302</v>
      </c>
      <c r="J43">
        <f>('Processed Data'!J43+0.0016)/0.0462</f>
        <v>3.0171684702750219</v>
      </c>
      <c r="K43">
        <f>('Processed Data'!K43+0.0016)/0.0462</f>
        <v>3.2006243420885494</v>
      </c>
      <c r="L43">
        <f>('Processed Data'!L43+0.0016)/0.0462</f>
        <v>2.6753505078741129</v>
      </c>
      <c r="M43">
        <f>('Processed Data'!M43+0.0016)/0.0462</f>
        <v>1.6779962757448854</v>
      </c>
      <c r="N43">
        <f>('Processed Data'!N43+0.0016)/0.0462</f>
        <v>1.9823442684623573</v>
      </c>
      <c r="O43">
        <f>('Processed Data'!O43+0.0016)/0.0462</f>
        <v>1.6652022419551518</v>
      </c>
      <c r="P43">
        <f>('Processed Data'!P43+0.0016)/0.0462</f>
        <v>1.006460367988143</v>
      </c>
      <c r="Q43">
        <f>('Processed Data'!Q43+0.0016)/0.0462</f>
        <v>2.0483362540539893</v>
      </c>
      <c r="R43">
        <f>('Processed Data'!R43+0.0016)/0.0462</f>
        <v>2.3339278132880521</v>
      </c>
    </row>
    <row r="44" spans="1:20" x14ac:dyDescent="0.2">
      <c r="A44" s="1"/>
    </row>
    <row r="45" spans="1:20" x14ac:dyDescent="0.2">
      <c r="A45" s="1" t="s">
        <v>688</v>
      </c>
      <c r="B45">
        <f>('Processed Data'!B45+0.0016)/0.0462</f>
        <v>49.014710174488528</v>
      </c>
      <c r="C45">
        <f>('Processed Data'!C45+0.0016)/0.0462</f>
        <v>42.76448713442295</v>
      </c>
      <c r="D45">
        <f>('Processed Data'!D45+0.0016)/0.0462</f>
        <v>33.412041015956277</v>
      </c>
      <c r="E45">
        <f>('Processed Data'!E45+0.0016)/0.0462</f>
        <v>29.279973529633551</v>
      </c>
      <c r="F45">
        <f>('Processed Data'!F45+0.0016)/0.0462</f>
        <v>22.937670344399354</v>
      </c>
      <c r="G45">
        <f>('Processed Data'!G45+0.0016)/0.0462</f>
        <v>18.517004134851106</v>
      </c>
      <c r="H45">
        <f>('Processed Data'!H45+0.0016)/0.0462</f>
        <v>15.823770840962254</v>
      </c>
      <c r="I45">
        <f>('Processed Data'!I45+0.0016)/0.0462</f>
        <v>13.380709336433572</v>
      </c>
      <c r="J45">
        <f>('Processed Data'!J45+0.0016)/0.0462</f>
        <v>11.367113489093942</v>
      </c>
      <c r="K45">
        <f>('Processed Data'!K45+0.0016)/0.0462</f>
        <v>9.821217356306148</v>
      </c>
      <c r="L45">
        <f>('Processed Data'!L45+0.0016)/0.0462</f>
        <v>8.943151918840238</v>
      </c>
      <c r="M45">
        <f>('Processed Data'!M45+0.0016)/0.0462</f>
        <v>8.2445164593778575</v>
      </c>
      <c r="N45">
        <f>('Processed Data'!N45+0.0016)/0.0462</f>
        <v>7.1721360095133111</v>
      </c>
      <c r="O45">
        <f>('Processed Data'!O45+0.0016)/0.0462</f>
        <v>7.9426492519704759</v>
      </c>
      <c r="P45">
        <f>('Processed Data'!P45+0.0016)/0.0462</f>
        <v>7.3298354499783125</v>
      </c>
      <c r="Q45">
        <f>('Processed Data'!Q45+0.0016)/0.0462</f>
        <v>7.6569798003022731</v>
      </c>
    </row>
    <row r="46" spans="1:20" x14ac:dyDescent="0.2">
      <c r="A46" t="s">
        <v>513</v>
      </c>
    </row>
    <row r="47" spans="1:20" x14ac:dyDescent="0.2">
      <c r="A47">
        <v>1</v>
      </c>
      <c r="B47">
        <f>('Processed Data'!B47+0.0016)/0.0462</f>
        <v>50.914472761579873</v>
      </c>
      <c r="C47">
        <f>('Processed Data'!C47+0.0016)/0.0462</f>
        <v>50.163892886335709</v>
      </c>
      <c r="D47">
        <f>('Processed Data'!D47+0.0016)/0.0462</f>
        <v>48.689129478507361</v>
      </c>
      <c r="E47">
        <f>('Processed Data'!E47+0.0016)/0.0462</f>
        <v>51.35737913714069</v>
      </c>
      <c r="F47">
        <f>('Processed Data'!F47+0.0016)/0.0462</f>
        <v>50.533673909815583</v>
      </c>
      <c r="G47">
        <f>('Processed Data'!G47+0.0016)/0.0462</f>
        <v>48.910652334080517</v>
      </c>
      <c r="H47">
        <f>('Processed Data'!H47+0.0016)/0.0462</f>
        <v>49.895666824257574</v>
      </c>
      <c r="I47">
        <f>('Processed Data'!I47+0.0016)/0.0462</f>
        <v>49.999910445420994</v>
      </c>
      <c r="J47">
        <f>('Processed Data'!J47+0.0016)/0.0462</f>
        <v>51.008617136874243</v>
      </c>
      <c r="K47">
        <f>('Processed Data'!K47+0.0016)/0.0462</f>
        <v>50.373154214927709</v>
      </c>
      <c r="L47">
        <f>('Processed Data'!L47+0.0016)/0.0462</f>
        <v>49.998455163183976</v>
      </c>
      <c r="M47">
        <f>('Processed Data'!M47+0.0016)/0.0462</f>
        <v>50.497844035476831</v>
      </c>
      <c r="N47">
        <f>('Processed Data'!N47+0.0016)/0.0462</f>
        <v>51.987738250106709</v>
      </c>
      <c r="O47">
        <f>('Processed Data'!O47+0.0016)/0.0462</f>
        <v>50.466988955735282</v>
      </c>
      <c r="P47">
        <f>('Processed Data'!P47+0.0016)/0.0462</f>
        <v>50.310298407726187</v>
      </c>
      <c r="Q47">
        <f>('Processed Data'!Q47+0.0016)/0.0462</f>
        <v>49.840959565480297</v>
      </c>
    </row>
    <row r="48" spans="1:20" x14ac:dyDescent="0.2">
      <c r="A48" t="s">
        <v>530</v>
      </c>
    </row>
    <row r="49" spans="1:32" x14ac:dyDescent="0.2">
      <c r="A49">
        <v>1</v>
      </c>
      <c r="B49">
        <f>('Processed Data'!B49+0.0016)/0.0462</f>
        <v>50.429636711667754</v>
      </c>
      <c r="C49">
        <f>('Processed Data'!C49+0.0016)/0.0462</f>
        <v>49.620690729731166</v>
      </c>
      <c r="D49">
        <f>('Processed Data'!D49+0.0016)/0.0462</f>
        <v>47.998448400791993</v>
      </c>
      <c r="E49">
        <f>('Processed Data'!E49+0.0016)/0.0462</f>
        <v>48.507157272090687</v>
      </c>
      <c r="F49">
        <f>('Processed Data'!F49+0.0016)/0.0462</f>
        <v>47.467461325923587</v>
      </c>
      <c r="G49">
        <f>('Processed Data'!G49+0.0016)/0.0462</f>
        <v>46.675921964436576</v>
      </c>
      <c r="H49">
        <f>('Processed Data'!H49+0.0016)/0.0462</f>
        <v>47.987827936797402</v>
      </c>
      <c r="I49">
        <f>('Processed Data'!I49+0.0016)/0.0462</f>
        <v>45.654597666376624</v>
      </c>
      <c r="J49">
        <f>('Processed Data'!J49+0.0016)/0.0462</f>
        <v>47.513813613280952</v>
      </c>
      <c r="K49">
        <f>('Processed Data'!K49+0.0016)/0.0462</f>
        <v>45.211975122429003</v>
      </c>
      <c r="L49">
        <f>('Processed Data'!L49+0.0016)/0.0462</f>
        <v>45.93062651828528</v>
      </c>
      <c r="M49">
        <f>('Processed Data'!M49+0.0016)/0.0462</f>
        <v>46.032362099832255</v>
      </c>
      <c r="N49">
        <f>('Processed Data'!N49+0.0016)/0.0462</f>
        <v>44.005437776664934</v>
      </c>
      <c r="O49">
        <f>('Processed Data'!O49+0.0016)/0.0462</f>
        <v>43.907722283251516</v>
      </c>
      <c r="P49">
        <f>('Processed Data'!P49+0.0016)/0.0462</f>
        <v>44.34750651074004</v>
      </c>
      <c r="Q49">
        <f>('Processed Data'!Q49+0.0016)/0.0462</f>
        <v>45.243330777961688</v>
      </c>
    </row>
    <row r="50" spans="1:32" x14ac:dyDescent="0.2">
      <c r="A50" t="s">
        <v>578</v>
      </c>
    </row>
    <row r="51" spans="1:32" x14ac:dyDescent="0.2">
      <c r="A51" t="s">
        <v>579</v>
      </c>
    </row>
    <row r="52" spans="1:32" x14ac:dyDescent="0.2">
      <c r="A52">
        <v>1</v>
      </c>
      <c r="B52">
        <f>('Processed Data'!B52+0.0016)/0.0462</f>
        <v>47.708836914657141</v>
      </c>
      <c r="C52">
        <f>('Processed Data'!C52+0.0016)/0.0462</f>
        <v>40.199861827874678</v>
      </c>
      <c r="D52">
        <f>('Processed Data'!D52+0.0016)/0.0462</f>
        <v>33.545769584135499</v>
      </c>
      <c r="E52">
        <f>('Processed Data'!E52+0.0016)/0.0462</f>
        <v>28.228261183867751</v>
      </c>
      <c r="F52">
        <f>('Processed Data'!F52+0.0016)/0.0462</f>
        <v>24.129394258772514</v>
      </c>
      <c r="G52">
        <f>('Processed Data'!G52+0.0016)/0.0462</f>
        <v>20.728981527931928</v>
      </c>
      <c r="H52">
        <f>('Processed Data'!H52+0.0016)/0.0462</f>
        <v>18.140750459778964</v>
      </c>
      <c r="I52">
        <f>('Processed Data'!I52+0.0016)/0.0462</f>
        <v>15.916440581863011</v>
      </c>
      <c r="J52">
        <f>('Processed Data'!J52+0.0016)/0.0462</f>
        <v>14.086003873255953</v>
      </c>
      <c r="K52">
        <f>('Processed Data'!K52+0.0016)/0.0462</f>
        <v>12.562707834946018</v>
      </c>
      <c r="L52">
        <f>('Processed Data'!L52+0.0016)/0.0462</f>
        <v>11.329273570668139</v>
      </c>
      <c r="M52">
        <f>('Processed Data'!M52+0.0016)/0.0462</f>
        <v>10.299457545920758</v>
      </c>
      <c r="N52">
        <f>('Processed Data'!N52+0.0016)/0.0462</f>
        <v>9.4602357587769053</v>
      </c>
      <c r="O52">
        <f>('Processed Data'!O52+0.0016)/0.0462</f>
        <v>8.6719862640680532</v>
      </c>
      <c r="P52">
        <f>('Processed Data'!P52+0.0016)/0.0462</f>
        <v>8.1210425994099129</v>
      </c>
      <c r="Q52">
        <f>('Processed Data'!Q52+0.0016)/0.0462</f>
        <v>7.4146030599420563</v>
      </c>
      <c r="R52">
        <f>('Processed Data'!R52+0.0016)/0.0462</f>
        <v>6.8671531047654764</v>
      </c>
      <c r="S52">
        <f>('Processed Data'!S52+0.0016)/0.0462</f>
        <v>6.4184643045650427</v>
      </c>
      <c r="T52">
        <f>('Processed Data'!T52+0.0016)/0.0462</f>
        <v>6.0331951044341778</v>
      </c>
      <c r="U52">
        <f>('Processed Data'!U52+0.0016)/0.0462</f>
        <v>5.698333113740671</v>
      </c>
      <c r="V52">
        <f>('Processed Data'!V52+0.0016)/0.0462</f>
        <v>5.4038342402612338</v>
      </c>
      <c r="W52">
        <f>('Processed Data'!W52+0.0016)/0.0462</f>
        <v>5.1368615529240911</v>
      </c>
      <c r="X52">
        <f>('Processed Data'!X52+0.0016)/0.0462</f>
        <v>4.9452510045205837</v>
      </c>
      <c r="Y52">
        <f>('Processed Data'!Y52+0.0016)/0.0462</f>
        <v>4.801760885622901</v>
      </c>
      <c r="Z52">
        <f>('Processed Data'!Z52+0.0016)/0.0462</f>
        <v>4.6517365107805411</v>
      </c>
      <c r="AA52">
        <f>('Processed Data'!AA52+0.0016)/0.0462</f>
        <v>4.5147216237469907</v>
      </c>
      <c r="AB52">
        <f>('Processed Data'!AB52+0.0016)/0.0462</f>
        <v>4.469672381619632</v>
      </c>
      <c r="AC52">
        <f>('Processed Data'!AC52+0.0016)/0.0462</f>
        <v>4.3365137344833977</v>
      </c>
      <c r="AD52">
        <f>('Processed Data'!AD52+0.0016)/0.0462</f>
        <v>4.28032603563158</v>
      </c>
      <c r="AE52">
        <f>('Processed Data'!AE52+0.0016)/0.0462</f>
        <v>4.17367403847829</v>
      </c>
      <c r="AF52">
        <f>('Processed Data'!AF52+0.0016)/0.0462</f>
        <v>4.1246124490512122</v>
      </c>
    </row>
    <row r="53" spans="1:32" x14ac:dyDescent="0.2">
      <c r="A53" t="s">
        <v>689</v>
      </c>
    </row>
    <row r="54" spans="1:32" x14ac:dyDescent="0.2">
      <c r="A54">
        <v>1</v>
      </c>
      <c r="B54">
        <f>('Processed Data'!B54+0.0016)/0.0462</f>
        <v>49.689254133240262</v>
      </c>
      <c r="C54">
        <f>('Processed Data'!C54+0.0016)/0.0462</f>
        <v>40.613796733671435</v>
      </c>
      <c r="D54">
        <f>('Processed Data'!D54+0.0016)/0.0462</f>
        <v>33.611837849468621</v>
      </c>
      <c r="E54">
        <f>('Processed Data'!E54+0.0016)/0.0462</f>
        <v>27.808280664087665</v>
      </c>
      <c r="F54">
        <f>('Processed Data'!F54+0.0016)/0.0462</f>
        <v>23.460560476627059</v>
      </c>
      <c r="G54">
        <f>('Processed Data'!G54+0.0016)/0.0462</f>
        <v>20.227470369049591</v>
      </c>
      <c r="H54">
        <f>('Processed Data'!H54+0.0016)/0.0462</f>
        <v>17.504265743933551</v>
      </c>
      <c r="I54">
        <f>('Processed Data'!I54+0.0016)/0.0462</f>
        <v>15.523858846523487</v>
      </c>
      <c r="J54">
        <f>('Processed Data'!J54+0.0016)/0.0462</f>
        <v>13.744233162372728</v>
      </c>
      <c r="K54">
        <f>('Processed Data'!K54+0.0016)/0.0462</f>
        <v>13.223396939116713</v>
      </c>
      <c r="L54">
        <f>('Processed Data'!L54+0.0016)/0.0462</f>
        <v>11.389592955122362</v>
      </c>
      <c r="M54">
        <f>('Processed Data'!M54+0.0016)/0.0462</f>
        <v>10.25350520311448</v>
      </c>
      <c r="N54">
        <f>('Processed Data'!N54+0.0016)/0.0462</f>
        <v>9.4925732137841123</v>
      </c>
      <c r="O54">
        <f>('Processed Data'!O54+0.0016)/0.0462</f>
        <v>8.7767852921504552</v>
      </c>
      <c r="P54">
        <f>('Processed Data'!P54+0.0016)/0.0462</f>
        <v>8.3009815391526836</v>
      </c>
      <c r="Q54">
        <f>('Processed Data'!Q54+0.0016)/0.0462</f>
        <v>7.7664594701873817</v>
      </c>
      <c r="R54">
        <f>('Processed Data'!R54+0.0016)/0.0462</f>
        <v>7.4458935632331604</v>
      </c>
      <c r="S54">
        <f>('Processed Data'!S54+0.0016)/0.0462</f>
        <v>6.8374765714006926</v>
      </c>
      <c r="T54">
        <f>('Processed Data'!T54+0.0016)/0.0462</f>
        <v>6.7626391984680527</v>
      </c>
      <c r="U54">
        <f>('Processed Data'!U54+0.0016)/0.0462</f>
        <v>6.2078915447388097</v>
      </c>
      <c r="V54">
        <f>('Processed Data'!V54+0.0016)/0.0462</f>
        <v>6.2916967074075112</v>
      </c>
      <c r="W54">
        <f>('Processed Data'!W54+0.0016)/0.0462</f>
        <v>6.1100689693962771</v>
      </c>
      <c r="X54">
        <f>('Processed Data'!X54+0.0016)/0.0462</f>
        <v>5.8863670609213852</v>
      </c>
      <c r="Y54">
        <f>('Processed Data'!Y54+0.0016)/0.0462</f>
        <v>5.7814080550039186</v>
      </c>
    </row>
    <row r="55" spans="1:32" x14ac:dyDescent="0.2">
      <c r="A55" t="s">
        <v>580</v>
      </c>
    </row>
    <row r="56" spans="1:32" x14ac:dyDescent="0.2">
      <c r="A56" t="s">
        <v>581</v>
      </c>
    </row>
    <row r="57" spans="1:32" x14ac:dyDescent="0.2">
      <c r="A57">
        <v>1</v>
      </c>
      <c r="B57">
        <f>('Processed Data'!B57+0.0016)/0.0462</f>
        <v>50.665216974353243</v>
      </c>
      <c r="C57">
        <f>('Processed Data'!C57+0.0016)/0.0462</f>
        <v>42.910250164208009</v>
      </c>
      <c r="D57">
        <f>('Processed Data'!D57+0.0016)/0.0462</f>
        <v>35.082127038536797</v>
      </c>
      <c r="E57">
        <f>('Processed Data'!E57+0.0016)/0.0462</f>
        <v>29.914326927875976</v>
      </c>
      <c r="F57">
        <f>('Processed Data'!F57+0.0016)/0.0462</f>
        <v>24.857626262681173</v>
      </c>
      <c r="G57">
        <f>('Processed Data'!G57+0.0016)/0.0462</f>
        <v>20.806446923837491</v>
      </c>
      <c r="H57">
        <f>('Processed Data'!H57+0.0016)/0.0462</f>
        <v>17.708943191545455</v>
      </c>
      <c r="I57">
        <f>('Processed Data'!I57+0.0016)/0.0462</f>
        <v>15.314984561046062</v>
      </c>
      <c r="J57">
        <f>('Processed Data'!J57+0.0016)/0.0462</f>
        <v>13.232680814090759</v>
      </c>
      <c r="K57">
        <f>('Processed Data'!K57+0.0016)/0.0462</f>
        <v>10.57709972270119</v>
      </c>
      <c r="L57">
        <f>('Processed Data'!L57+0.0016)/0.0462</f>
        <v>9.3028001527246982</v>
      </c>
      <c r="M57">
        <f>('Processed Data'!M57+0.0016)/0.0462</f>
        <v>8.2973788125178576</v>
      </c>
      <c r="N57">
        <f>('Processed Data'!N57+0.0016)/0.0462</f>
        <v>7.355957637101775</v>
      </c>
      <c r="O57">
        <f>('Processed Data'!O57+0.0016)/0.0462</f>
        <v>6.242198404295606</v>
      </c>
      <c r="P57">
        <f>('Processed Data'!P57+0.0016)/0.0462</f>
        <v>5.7918859580898268</v>
      </c>
      <c r="Q57">
        <f>('Processed Data'!Q57+0.0016)/0.0462</f>
        <v>4.6103780476049572</v>
      </c>
      <c r="R57">
        <f>('Processed Data'!R57+0.0016)/0.0462</f>
        <v>5.2841114734670995</v>
      </c>
    </row>
    <row r="58" spans="1:32" x14ac:dyDescent="0.2">
      <c r="A58">
        <v>2</v>
      </c>
      <c r="B58">
        <f>('Processed Data'!B58+0.0016)/0.0462</f>
        <v>50.08345499906212</v>
      </c>
      <c r="C58">
        <f>('Processed Data'!C58+0.0016)/0.0462</f>
        <v>44.514053757582033</v>
      </c>
      <c r="D58">
        <f>('Processed Data'!D58+0.0016)/0.0462</f>
        <v>37.197738428658226</v>
      </c>
      <c r="E58">
        <f>('Processed Data'!E58+0.0016)/0.0462</f>
        <v>30.407381193978356</v>
      </c>
      <c r="F58">
        <f>('Processed Data'!F58+0.0016)/0.0462</f>
        <v>24.596864972795025</v>
      </c>
      <c r="G58">
        <f>('Processed Data'!G58+0.0016)/0.0462</f>
        <v>20.645000905702535</v>
      </c>
      <c r="H58">
        <f>('Processed Data'!H58+0.0016)/0.0462</f>
        <v>16.497051748878704</v>
      </c>
      <c r="I58">
        <f>('Processed Data'!I58+0.0016)/0.0462</f>
        <v>12.951861658137016</v>
      </c>
      <c r="J58">
        <f>('Processed Data'!J58+0.0016)/0.0462</f>
        <v>12.590289819808163</v>
      </c>
      <c r="K58">
        <f>('Processed Data'!K58+0.0016)/0.0462</f>
        <v>9.9419483704999134</v>
      </c>
      <c r="L58">
        <f>('Processed Data'!L58+0.0016)/0.0462</f>
        <v>9.5098443691871424</v>
      </c>
      <c r="M58">
        <f>('Processed Data'!M58+0.0016)/0.0462</f>
        <v>8.334131784769589</v>
      </c>
      <c r="N58">
        <f>('Processed Data'!N58+0.0016)/0.0462</f>
        <v>7.0088199279012979</v>
      </c>
      <c r="O58">
        <f>('Processed Data'!O58+0.0016)/0.0462</f>
        <v>6.4701945564960397</v>
      </c>
      <c r="P58">
        <f>('Processed Data'!P58+0.0016)/0.0462</f>
        <v>6.7623760091278573</v>
      </c>
      <c r="Q58">
        <f>('Processed Data'!Q58+0.0016)/0.0462</f>
        <v>5.5019899952465803</v>
      </c>
      <c r="R58">
        <f>('Processed Data'!R58+0.0016)/0.0462</f>
        <v>6.5035144560268403</v>
      </c>
    </row>
    <row r="59" spans="1:32" x14ac:dyDescent="0.2">
      <c r="A59">
        <v>3</v>
      </c>
      <c r="B59">
        <f>('Processed Data'!B59+0.0016)/0.0462</f>
        <v>49.718514595195671</v>
      </c>
      <c r="C59">
        <f>('Processed Data'!C59+0.0016)/0.0462</f>
        <v>38.461233044093078</v>
      </c>
      <c r="D59">
        <f>('Processed Data'!D59+0.0016)/0.0462</f>
        <v>29.27155663131126</v>
      </c>
      <c r="E59">
        <f>('Processed Data'!E59+0.0016)/0.0462</f>
        <v>21.009315589807233</v>
      </c>
      <c r="F59">
        <f>('Processed Data'!F59+0.0016)/0.0462</f>
        <v>14.627639795279352</v>
      </c>
      <c r="G59">
        <f>('Processed Data'!G59+0.0016)/0.0462</f>
        <v>9.8593585233154766</v>
      </c>
      <c r="H59">
        <f>('Processed Data'!H59+0.0016)/0.0462</f>
        <v>6.3038556678987661</v>
      </c>
      <c r="I59">
        <f>('Processed Data'!I59+0.0016)/0.0462</f>
        <v>3.7919208028099782</v>
      </c>
      <c r="J59">
        <f>('Processed Data'!J59+0.0016)/0.0462</f>
        <v>2.1201009881960307</v>
      </c>
      <c r="K59">
        <f>('Processed Data'!K59+0.0016)/0.0462</f>
        <v>1.0897114945178765</v>
      </c>
      <c r="L59">
        <f>('Processed Data'!L59+0.0016)/0.0462</f>
        <v>0.49110580458287012</v>
      </c>
      <c r="M59">
        <f>('Processed Data'!M59+0.0016)/0.0462</f>
        <v>0.15675797652128182</v>
      </c>
      <c r="N59">
        <f>('Processed Data'!N59+0.0016)/0.0462</f>
        <v>-2.8185169063428571E-2</v>
      </c>
      <c r="O59">
        <f>('Processed Data'!O59+0.0016)/0.0462</f>
        <v>-0.16195635229831409</v>
      </c>
      <c r="P59">
        <f>('Processed Data'!P59+0.0016)/0.0462</f>
        <v>-0.26630122959613423</v>
      </c>
      <c r="Q59">
        <f>('Processed Data'!Q59+0.0016)/0.0462</f>
        <v>-0.32125176115172727</v>
      </c>
    </row>
    <row r="60" spans="1:32" x14ac:dyDescent="0.2">
      <c r="A60">
        <v>4</v>
      </c>
      <c r="B60">
        <f>('Processed Data'!B60+0.0016)/0.0462</f>
        <v>51.133833336111252</v>
      </c>
      <c r="C60">
        <f>('Processed Data'!C60+0.0016)/0.0462</f>
        <v>42.887479125685715</v>
      </c>
      <c r="D60">
        <f>('Processed Data'!D60+0.0016)/0.0462</f>
        <v>34.147412675799572</v>
      </c>
      <c r="E60">
        <f>('Processed Data'!E60+0.0016)/0.0462</f>
        <v>26.290171003961476</v>
      </c>
      <c r="F60">
        <f>('Processed Data'!F60+0.0016)/0.0462</f>
        <v>19.736455820339895</v>
      </c>
      <c r="G60">
        <f>('Processed Data'!G60+0.0016)/0.0462</f>
        <v>14.783276295765825</v>
      </c>
      <c r="H60">
        <f>('Processed Data'!H60+0.0016)/0.0462</f>
        <v>10.95247674504459</v>
      </c>
      <c r="I60">
        <f>('Processed Data'!I60+0.0016)/0.0462</f>
        <v>8.2447422345479229</v>
      </c>
      <c r="J60">
        <f>('Processed Data'!J60+0.0016)/0.0462</f>
        <v>6.0734430763112126</v>
      </c>
      <c r="K60">
        <f>('Processed Data'!K60+0.0016)/0.0462</f>
        <v>4.6321224541888091</v>
      </c>
      <c r="L60">
        <f>('Processed Data'!L60+0.0016)/0.0462</f>
        <v>3.5098814933331814</v>
      </c>
      <c r="M60">
        <f>('Processed Data'!M60+0.0016)/0.0462</f>
        <v>2.6800208285257363</v>
      </c>
      <c r="N60">
        <f>('Processed Data'!N60+0.0016)/0.0462</f>
        <v>2.0651215090382835</v>
      </c>
      <c r="O60">
        <f>('Processed Data'!O60+0.0016)/0.0462</f>
        <v>1.6895570933046733</v>
      </c>
      <c r="P60">
        <f>('Processed Data'!P60+0.0016)/0.0462</f>
        <v>1.3561053910814762</v>
      </c>
      <c r="Q60">
        <f>('Processed Data'!Q60+0.0016)/0.0462</f>
        <v>1.0810023786184069</v>
      </c>
      <c r="R60">
        <f>('Processed Data'!R60+0.0016)/0.0462</f>
        <v>0.9097619110888181</v>
      </c>
    </row>
    <row r="61" spans="1:32" x14ac:dyDescent="0.2">
      <c r="A61" t="s">
        <v>649</v>
      </c>
    </row>
    <row r="62" spans="1:32" x14ac:dyDescent="0.2">
      <c r="A62">
        <v>1</v>
      </c>
      <c r="B62">
        <f>('Processed Data'!B62+0.0016)/0.0462</f>
        <v>49.861379961985925</v>
      </c>
      <c r="C62">
        <f>('Processed Data'!C62+0.0016)/0.0462</f>
        <v>42.173255503438099</v>
      </c>
      <c r="D62">
        <f>('Processed Data'!D62+0.0016)/0.0462</f>
        <v>33.626715788077703</v>
      </c>
      <c r="E62">
        <f>('Processed Data'!E62+0.0016)/0.0462</f>
        <v>26.820211113273377</v>
      </c>
      <c r="F62">
        <f>('Processed Data'!F62+0.0016)/0.0462</f>
        <v>21.408039699900286</v>
      </c>
      <c r="G62">
        <f>('Processed Data'!G62+0.0016)/0.0462</f>
        <v>17.047563860426365</v>
      </c>
      <c r="H62">
        <f>('Processed Data'!H62+0.0016)/0.0462</f>
        <v>13.769701891647296</v>
      </c>
      <c r="I62">
        <f>('Processed Data'!I62+0.0016)/0.0462</f>
        <v>11.291431071954893</v>
      </c>
      <c r="J62">
        <f>('Processed Data'!J62+0.0016)/0.0462</f>
        <v>9.3481480631483986</v>
      </c>
      <c r="K62">
        <f>('Processed Data'!K62+0.0016)/0.0462</f>
        <v>7.8960124878658</v>
      </c>
      <c r="L62">
        <f>('Processed Data'!L62+0.0016)/0.0462</f>
        <v>6.7168894082438309</v>
      </c>
      <c r="M62">
        <f>('Processed Data'!M62+0.0016)/0.0462</f>
        <v>5.8147434362604544</v>
      </c>
      <c r="N62">
        <f>('Processed Data'!N62+0.0016)/0.0462</f>
        <v>5.1025437271441989</v>
      </c>
      <c r="O62">
        <f>('Processed Data'!O62+0.0016)/0.0462</f>
        <v>4.4927201560051078</v>
      </c>
      <c r="P62">
        <f>('Processed Data'!P62+0.0016)/0.0462</f>
        <v>4.0177482232387884</v>
      </c>
      <c r="Q62">
        <f>('Processed Data'!Q62+0.0016)/0.0462</f>
        <v>3.6456223633383331</v>
      </c>
      <c r="R62">
        <f>('Processed Data'!R62+0.0016)/0.0462</f>
        <v>3.3324573664440909</v>
      </c>
    </row>
    <row r="63" spans="1:32" x14ac:dyDescent="0.2">
      <c r="A63">
        <v>2</v>
      </c>
      <c r="B63">
        <f>('Processed Data'!B63+0.0016)/0.0462</f>
        <v>51.800311315608006</v>
      </c>
      <c r="C63">
        <f>('Processed Data'!C63+0.0016)/0.0462</f>
        <v>43.290094309549566</v>
      </c>
      <c r="D63">
        <f>('Processed Data'!D63+0.0016)/0.0462</f>
        <v>35.293620315987447</v>
      </c>
      <c r="E63">
        <f>('Processed Data'!E63+0.0016)/0.0462</f>
        <v>28.529403975516889</v>
      </c>
      <c r="F63">
        <f>('Processed Data'!F63+0.0016)/0.0462</f>
        <v>22.517031851270783</v>
      </c>
      <c r="G63">
        <f>('Processed Data'!G63+0.0016)/0.0462</f>
        <v>17.772722741742058</v>
      </c>
      <c r="H63">
        <f>('Processed Data'!H63+0.0016)/0.0462</f>
        <v>10.682301920729849</v>
      </c>
      <c r="I63">
        <f>('Processed Data'!I63+0.0016)/0.0462</f>
        <v>9.4122385380071432</v>
      </c>
      <c r="J63">
        <f>('Processed Data'!J63+0.0016)/0.0462</f>
        <v>8.1421751552844164</v>
      </c>
      <c r="K63">
        <f>('Processed Data'!K63+0.0016)/0.0462</f>
        <v>6.2739778720972943</v>
      </c>
      <c r="L63">
        <f>('Processed Data'!L63+0.0016)/0.0462</f>
        <v>4.9404297370414723</v>
      </c>
      <c r="M63">
        <f>('Processed Data'!M63+0.0016)/0.0462</f>
        <v>3.914233855871061</v>
      </c>
      <c r="N63">
        <f>('Processed Data'!N63+0.0016)/0.0462</f>
        <v>3.1996560891471426</v>
      </c>
      <c r="O63">
        <f>('Processed Data'!O63+0.0016)/0.0462</f>
        <v>2.6879423116193726</v>
      </c>
      <c r="P63">
        <f>('Processed Data'!P63+0.0016)/0.0462</f>
        <v>2.2973657823230305</v>
      </c>
      <c r="Q63">
        <f>('Processed Data'!Q63+0.0016)/0.0462</f>
        <v>2.0245069750460436</v>
      </c>
    </row>
    <row r="64" spans="1:32" x14ac:dyDescent="0.2">
      <c r="A64" t="s">
        <v>711</v>
      </c>
    </row>
    <row r="65" spans="1:17" x14ac:dyDescent="0.2">
      <c r="A65" s="31">
        <v>3</v>
      </c>
      <c r="B65">
        <f>('Processed Data'!B65+0.0016)/0.0462</f>
        <v>52.153573337587446</v>
      </c>
      <c r="C65">
        <f>('Processed Data'!C65+0.0016)/0.0462</f>
        <v>29.123226215312773</v>
      </c>
      <c r="D65">
        <f>('Processed Data'!D65+0.0016)/0.0462</f>
        <v>14.378233061209352</v>
      </c>
      <c r="E65">
        <f>('Processed Data'!E65+0.0016)/0.0462</f>
        <v>9.2230137880742635</v>
      </c>
      <c r="F65">
        <f>('Processed Data'!F65+0.0016)/0.0462</f>
        <v>3.3406839685523377</v>
      </c>
      <c r="G65">
        <f>('Processed Data'!G65+0.0016)/0.0462</f>
        <v>3.1781268140455627</v>
      </c>
      <c r="H65">
        <f>('Processed Data'!H65+0.0016)/0.0462</f>
        <v>4.436902083359632</v>
      </c>
      <c r="I65">
        <f>('Processed Data'!I65+0.0016)/0.0462</f>
        <v>4.2734944015354328</v>
      </c>
    </row>
    <row r="66" spans="1:17" x14ac:dyDescent="0.2">
      <c r="A66" s="31">
        <v>13</v>
      </c>
      <c r="B66">
        <f>('Processed Data'!B66+0.0016)/0.0462</f>
        <v>51.057529069659736</v>
      </c>
      <c r="C66">
        <f>('Processed Data'!C66+0.0016)/0.0462</f>
        <v>38.716237712220781</v>
      </c>
      <c r="D66">
        <f>('Processed Data'!D66+0.0016)/0.0462</f>
        <v>27.941335777181173</v>
      </c>
      <c r="E66">
        <f>('Processed Data'!E66+0.0016)/0.0462</f>
        <v>21.109086282326214</v>
      </c>
      <c r="F66">
        <f>('Processed Data'!F66+0.0016)/0.0462</f>
        <v>14.016817330282123</v>
      </c>
      <c r="G66">
        <f>('Processed Data'!G66+0.0016)/0.0462</f>
        <v>11.155093832965695</v>
      </c>
      <c r="H66">
        <f>('Processed Data'!H66+0.0016)/0.0462</f>
        <v>9.5999867183299354</v>
      </c>
      <c r="I66">
        <f>('Processed Data'!I66+0.0016)/0.0462</f>
        <v>6.8845726267083984</v>
      </c>
      <c r="J66">
        <f>('Processed Data'!J66+0.0016)/0.0462</f>
        <v>5.6909051106606485</v>
      </c>
      <c r="K66">
        <f>('Processed Data'!K66+0.0016)/0.0462</f>
        <v>4.5354210138320346</v>
      </c>
      <c r="L66">
        <f>('Processed Data'!L66+0.0016)/0.0462</f>
        <v>4.6239635846317961</v>
      </c>
      <c r="M66">
        <f>('Processed Data'!M66+0.0016)/0.0462</f>
        <v>4.5960926075516877</v>
      </c>
      <c r="N66">
        <f>('Processed Data'!N66+0.0016)/0.0462</f>
        <v>5.4910282882262775</v>
      </c>
      <c r="O66">
        <f>('Processed Data'!O66+0.0016)/0.0462</f>
        <v>8.1768348691781174</v>
      </c>
      <c r="P66">
        <f>('Processed Data'!P66+0.0016)/0.0462</f>
        <v>6.568160982874784</v>
      </c>
      <c r="Q66">
        <f>('Processed Data'!Q66+0.0016)/0.0462</f>
        <v>5.4708033485329439</v>
      </c>
    </row>
    <row r="67" spans="1:17" x14ac:dyDescent="0.2">
      <c r="A67" t="s">
        <v>736</v>
      </c>
    </row>
    <row r="68" spans="1:17" x14ac:dyDescent="0.2">
      <c r="B68">
        <f>('Processed Data'!B68+0.0016)/0.0462</f>
        <v>51.681272325021425</v>
      </c>
      <c r="C68">
        <f>('Processed Data'!C68+0.0016)/0.0462</f>
        <v>34.734714528697836</v>
      </c>
      <c r="D68">
        <f>('Processed Data'!D68+0.0016)/0.0462</f>
        <v>22.215112393036147</v>
      </c>
      <c r="E68">
        <f>('Processed Data'!E68+0.0016)/0.0462</f>
        <v>13.546845027378899</v>
      </c>
      <c r="F68">
        <f>('Processed Data'!F68+0.0016)/0.0462</f>
        <v>8.7200944372071856</v>
      </c>
      <c r="G68">
        <f>('Processed Data'!G68+0.0016)/0.0462</f>
        <v>5.1414186634545453</v>
      </c>
      <c r="H68">
        <f>('Processed Data'!H68+0.0016)/0.0462</f>
        <v>3.4199100882462767</v>
      </c>
      <c r="I68">
        <f>('Processed Data'!I68+0.0016)/0.0462</f>
        <v>2.5827951059712557</v>
      </c>
      <c r="J68">
        <f>('Processed Data'!J68+0.0016)/0.0462</f>
        <v>2.3257557197567964</v>
      </c>
      <c r="K68">
        <f>('Processed Data'!K68+0.0016)/0.0462</f>
        <v>2.4609682758649787</v>
      </c>
      <c r="L68">
        <f>('Processed Data'!L68+0.0016)/0.0462</f>
        <v>1.8558316359789311</v>
      </c>
      <c r="M68">
        <f>('Processed Data'!M68+0.0016)/0.0462</f>
        <v>2.0150498982630265</v>
      </c>
      <c r="N68">
        <f>('Processed Data'!N68+0.0016)/0.0462</f>
        <v>1.9782419336307839</v>
      </c>
      <c r="O68">
        <f>('Processed Data'!O68+0.0016)/0.0462</f>
        <v>2.130097183830459</v>
      </c>
      <c r="P68">
        <f>('Processed Data'!P68+0.0016)/0.0462</f>
        <v>2.2421803639565154</v>
      </c>
      <c r="Q68">
        <f>('Processed Data'!Q68+0.0016)/0.0462</f>
        <v>2.2259347116278141</v>
      </c>
    </row>
    <row r="69" spans="1:17" x14ac:dyDescent="0.2">
      <c r="A69" t="s">
        <v>737</v>
      </c>
    </row>
    <row r="70" spans="1:17" x14ac:dyDescent="0.2">
      <c r="B70">
        <f>('Processed Data'!B70+0.0016)/0.0462</f>
        <v>51.523549661992206</v>
      </c>
      <c r="C70">
        <f>('Processed Data'!C70+0.0016)/0.0462</f>
        <v>18.648962625693464</v>
      </c>
      <c r="D70">
        <f>('Processed Data'!D70+0.0016)/0.0462</f>
        <v>7.1262494640437222</v>
      </c>
      <c r="E70">
        <f>('Processed Data'!E70+0.0016)/0.0462</f>
        <v>3.0914001206814072</v>
      </c>
      <c r="F70">
        <f>('Processed Data'!F70+0.0016)/0.0462</f>
        <v>2.5598026465030088</v>
      </c>
      <c r="G70">
        <f>('Processed Data'!G70+0.0016)/0.0462</f>
        <v>1.6166820291318531</v>
      </c>
      <c r="H70">
        <f>('Processed Data'!H70+0.0016)/0.0462</f>
        <v>2.4737653737462555</v>
      </c>
      <c r="I70">
        <f>('Processed Data'!I70+0.0016)/0.0462</f>
        <v>2.0696224983123788</v>
      </c>
    </row>
    <row r="71" spans="1:17" x14ac:dyDescent="0.2">
      <c r="A71" t="s">
        <v>739</v>
      </c>
    </row>
    <row r="72" spans="1:17" x14ac:dyDescent="0.2">
      <c r="A72">
        <v>1</v>
      </c>
      <c r="B72">
        <f>('Processed Data'!B72+0.0016)/0.0462</f>
        <v>51.670724109104114</v>
      </c>
      <c r="C72">
        <f>('Processed Data'!C72+0.0016)/0.0462</f>
        <v>6.8134721553688742</v>
      </c>
      <c r="D72">
        <f>('Processed Data'!D72+0.0016)/0.0462</f>
        <v>5.8063787887620126</v>
      </c>
      <c r="E72">
        <f>('Processed Data'!E72+0.0016)/0.0462</f>
        <v>6.2617795622192434</v>
      </c>
      <c r="F72">
        <f>('Processed Data'!F72+0.0016)/0.0462</f>
        <v>6.2939002730627269</v>
      </c>
    </row>
    <row r="73" spans="1:17" x14ac:dyDescent="0.2">
      <c r="A73">
        <v>2</v>
      </c>
      <c r="B73">
        <f>('Processed Data'!B73+0.0016)/0.0462</f>
        <v>49.178997089336796</v>
      </c>
      <c r="C73">
        <f>('Processed Data'!C73+0.0016)/0.0462</f>
        <v>31.522622802043944</v>
      </c>
      <c r="D73">
        <f>('Processed Data'!D73+0.0016)/0.0462</f>
        <v>19.018675271566558</v>
      </c>
      <c r="E73">
        <f>('Processed Data'!E73+0.0016)/0.0462</f>
        <v>11.620440970251236</v>
      </c>
      <c r="F73">
        <f>('Processed Data'!F73+0.0016)/0.0462</f>
        <v>7.218320578207793</v>
      </c>
      <c r="G73">
        <f>('Processed Data'!G73+0.0016)/0.0462</f>
        <v>5.2989900571442856</v>
      </c>
      <c r="H73">
        <f>('Processed Data'!H73+0.0016)/0.0462</f>
        <v>4.2637996157524896</v>
      </c>
      <c r="I73">
        <f>('Processed Data'!I73+0.0016)/0.0462</f>
        <v>3.5891695399302161</v>
      </c>
      <c r="J73">
        <f>('Processed Data'!J73+0.0016)/0.0462</f>
        <v>2.5566903357898054</v>
      </c>
      <c r="K73">
        <f>('Processed Data'!K73+0.0016)/0.0462</f>
        <v>3.1232795746295237</v>
      </c>
      <c r="L73">
        <f>('Processed Data'!L73+0.0016)/0.0462</f>
        <v>3.4470856778035501</v>
      </c>
      <c r="M73">
        <f>('Processed Data'!M73+0.0016)/0.0462</f>
        <v>3.7036285199125971</v>
      </c>
    </row>
    <row r="74" spans="1:17" x14ac:dyDescent="0.2">
      <c r="A74">
        <v>3</v>
      </c>
      <c r="B74">
        <f>('Processed Data'!B74+0.0016)/0.0462</f>
        <v>48.766166546648705</v>
      </c>
      <c r="C74">
        <f>('Processed Data'!C74+0.0016)/0.0462</f>
        <v>47.946909735248703</v>
      </c>
      <c r="D74">
        <f>('Processed Data'!D74+0.0016)/0.0462</f>
        <v>47.078142364295019</v>
      </c>
      <c r="E74">
        <f>('Processed Data'!E74+0.0016)/0.0462</f>
        <v>45.927617902893942</v>
      </c>
      <c r="F74">
        <f>('Processed Data'!F74+0.0016)/0.0462</f>
        <v>45.639033371251301</v>
      </c>
      <c r="G74">
        <f>('Processed Data'!G74+0.0016)/0.0462</f>
        <v>45.183870629313418</v>
      </c>
      <c r="H74">
        <f>('Processed Data'!H74+0.0016)/0.0462</f>
        <v>42.919392123393294</v>
      </c>
      <c r="I74">
        <f>('Processed Data'!I74+0.0016)/0.0462</f>
        <v>41.947689337139394</v>
      </c>
      <c r="J74">
        <f>('Processed Data'!J74+0.0016)/0.0462</f>
        <v>41.281010095177272</v>
      </c>
      <c r="K74">
        <f>('Processed Data'!K74+0.0016)/0.0462</f>
        <v>40.244353727866454</v>
      </c>
      <c r="L74">
        <f>('Processed Data'!L74+0.0016)/0.0462</f>
        <v>39.441752673220563</v>
      </c>
      <c r="M74">
        <f>('Processed Data'!M74+0.0016)/0.0462</f>
        <v>38.945421441798274</v>
      </c>
      <c r="N74">
        <f>('Processed Data'!N74+0.0016)/0.0462</f>
        <v>38.361997761258877</v>
      </c>
      <c r="O74">
        <f>('Processed Data'!O74+0.0016)/0.0462</f>
        <v>37.399777532129875</v>
      </c>
      <c r="P74">
        <f>('Processed Data'!P74+0.0016)/0.0462</f>
        <v>35.839188596386151</v>
      </c>
      <c r="Q74">
        <f>('Processed Data'!Q74+0.0016)/0.0462</f>
        <v>35.911168300747619</v>
      </c>
    </row>
    <row r="75" spans="1:17" x14ac:dyDescent="0.2">
      <c r="A75" t="s">
        <v>738</v>
      </c>
    </row>
    <row r="76" spans="1:17" x14ac:dyDescent="0.2">
      <c r="B76">
        <f>('Processed Data'!B76+0.0016)/0.0462</f>
        <v>28.198131164944808</v>
      </c>
      <c r="C76">
        <f>('Processed Data'!C76+0.0016)/0.0462</f>
        <v>22.232503531811044</v>
      </c>
      <c r="D76">
        <f>('Processed Data'!D76+0.0016)/0.0462</f>
        <v>17.61888599189037</v>
      </c>
      <c r="E76">
        <f>('Processed Data'!E76+0.0016)/0.0462</f>
        <v>13.022969225268119</v>
      </c>
      <c r="F76">
        <f>('Processed Data'!F76+0.0016)/0.0462</f>
        <v>8.0986915026914499</v>
      </c>
      <c r="G76">
        <f>('Processed Data'!G76+0.0016)/0.0462</f>
        <v>5.0585062803127059</v>
      </c>
      <c r="H76">
        <f>('Processed Data'!H76+0.0016)/0.0462</f>
        <v>3.0492211260325544</v>
      </c>
      <c r="I76">
        <f>('Processed Data'!I76+0.0016)/0.0462</f>
        <v>2.6859396858645024</v>
      </c>
      <c r="J76">
        <f>('Processed Data'!J76+0.0016)/0.0462</f>
        <v>2.4988730240187449</v>
      </c>
      <c r="K76">
        <f>('Processed Data'!K76+0.0016)/0.0462</f>
        <v>3.0031752477992422</v>
      </c>
      <c r="L76">
        <f>('Processed Data'!L76+0.0016)/0.0462</f>
        <v>2.2191669396503033</v>
      </c>
      <c r="M76">
        <f>('Processed Data'!M76+0.0016)/0.0462</f>
        <v>2.4418518922553898</v>
      </c>
      <c r="N76">
        <f>('Processed Data'!N76+0.0016)/0.0462</f>
        <v>2.3752433791825327</v>
      </c>
      <c r="O76">
        <f>('Processed Data'!O76+0.0016)/0.0462</f>
        <v>2.0395444076811016</v>
      </c>
      <c r="P76">
        <f>('Processed Data'!P76+0.0016)/0.0462</f>
        <v>2.462165368068312</v>
      </c>
      <c r="Q76">
        <f>('Processed Data'!Q76+0.0016)/0.0462</f>
        <v>2.3393752843272297</v>
      </c>
    </row>
    <row r="77" spans="1:17" x14ac:dyDescent="0.2">
      <c r="A77" t="s">
        <v>879</v>
      </c>
    </row>
    <row r="78" spans="1:17" x14ac:dyDescent="0.2">
      <c r="A78" t="s">
        <v>880</v>
      </c>
      <c r="B78">
        <f>('Processed Data'!B78+0.0016)/0.0462</f>
        <v>49.879560668728352</v>
      </c>
      <c r="C78">
        <f>('Processed Data'!C78+0.0016)/0.0462</f>
        <v>46.563364656471208</v>
      </c>
      <c r="D78">
        <f>('Processed Data'!D78+0.0016)/0.0462</f>
        <v>43.812292924696315</v>
      </c>
      <c r="E78">
        <f>('Processed Data'!E78+0.0016)/0.0462</f>
        <v>41.978835989367965</v>
      </c>
      <c r="F78">
        <f>('Processed Data'!F78+0.0016)/0.0462</f>
        <v>38.171177748490258</v>
      </c>
      <c r="G78">
        <f>('Processed Data'!G78+0.0016)/0.0462</f>
        <v>36.752527856205418</v>
      </c>
      <c r="H78">
        <f>('Processed Data'!H78+0.0016)/0.0462</f>
        <v>34.929017929802605</v>
      </c>
      <c r="I78">
        <f>('Processed Data'!I78+0.0016)/0.0462</f>
        <v>33.702710420016665</v>
      </c>
      <c r="J78">
        <f>('Processed Data'!J78+0.0016)/0.0462</f>
        <v>32.09731736947078</v>
      </c>
      <c r="K78">
        <f>('Processed Data'!K78+0.0016)/0.0462</f>
        <v>30.757988099927491</v>
      </c>
      <c r="L78">
        <f>('Processed Data'!L78+0.0016)/0.0462</f>
        <v>29.77815224701234</v>
      </c>
      <c r="M78">
        <f>('Processed Data'!M78+0.0016)/0.0462</f>
        <v>28.742982125385502</v>
      </c>
      <c r="N78">
        <f>('Processed Data'!N78+0.0016)/0.0462</f>
        <v>28.028781725728791</v>
      </c>
      <c r="O78">
        <f>('Processed Data'!O78+0.0016)/0.0462</f>
        <v>26.89196375231797</v>
      </c>
      <c r="P78">
        <f>('Processed Data'!P78+0.0016)/0.0462</f>
        <v>26.424498198870999</v>
      </c>
      <c r="Q78">
        <f>('Processed Data'!Q78+0.0016)/0.0462</f>
        <v>25.623997498385066</v>
      </c>
    </row>
    <row r="79" spans="1:17" x14ac:dyDescent="0.2">
      <c r="A79" t="s">
        <v>881</v>
      </c>
      <c r="B79">
        <f>('Processed Data'!B79+0.0016)/0.0462</f>
        <v>51.480262756312548</v>
      </c>
      <c r="C79">
        <f>('Processed Data'!C79+0.0016)/0.0462</f>
        <v>41.761449334935286</v>
      </c>
      <c r="D79">
        <f>('Processed Data'!D79+0.0016)/0.0462</f>
        <v>36.911845137028571</v>
      </c>
      <c r="E79">
        <f>('Processed Data'!E79+0.0016)/0.0462</f>
        <v>33.235853814460604</v>
      </c>
      <c r="F79">
        <f>('Processed Data'!F79+0.0016)/0.0462</f>
        <v>29.775786123233335</v>
      </c>
      <c r="G79">
        <f>('Processed Data'!G79+0.0016)/0.0462</f>
        <v>27.079713222781386</v>
      </c>
      <c r="H79">
        <f>('Processed Data'!H79+0.0016)/0.0462</f>
        <v>24.604564551153679</v>
      </c>
      <c r="I79">
        <f>('Processed Data'!I79+0.0016)/0.0462</f>
        <v>22.81918869596602</v>
      </c>
      <c r="J79">
        <f>('Processed Data'!J79+0.0016)/0.0462</f>
        <v>21.270151708032859</v>
      </c>
      <c r="K79">
        <f>('Processed Data'!K79+0.0016)/0.0462</f>
        <v>19.939948915919135</v>
      </c>
      <c r="L79">
        <f>('Processed Data'!L79+0.0016)/0.0462</f>
        <v>18.745674387200758</v>
      </c>
      <c r="M79">
        <f>('Processed Data'!M79+0.0016)/0.0462</f>
        <v>17.582787767633032</v>
      </c>
      <c r="N79">
        <f>('Processed Data'!N79+0.0016)/0.0462</f>
        <v>17.034258607145652</v>
      </c>
      <c r="O79">
        <f>('Processed Data'!O79+0.0016)/0.0462</f>
        <v>16.040250524297363</v>
      </c>
      <c r="P79">
        <f>('Processed Data'!P79+0.0016)/0.0462</f>
        <v>15.719304024914633</v>
      </c>
      <c r="Q79">
        <f>('Processed Data'!Q79+0.0016)/0.0462</f>
        <v>15.249152392019246</v>
      </c>
    </row>
    <row r="80" spans="1:17" x14ac:dyDescent="0.2">
      <c r="A80" t="str">
        <f>'Raw Data'!A83</f>
        <v>MeOH 25 mM</v>
      </c>
      <c r="B80">
        <f>('Processed Data'!B80+0.0016)/0.0462</f>
        <v>50.724728728804543</v>
      </c>
      <c r="C80">
        <f>('Processed Data'!C80+0.0016)/0.0462</f>
        <v>44.069521800788955</v>
      </c>
      <c r="D80">
        <f>('Processed Data'!D80+0.0016)/0.0462</f>
        <v>40.231761924126197</v>
      </c>
      <c r="E80">
        <f>('Processed Data'!E80+0.0016)/0.0462</f>
        <v>35.53033332494654</v>
      </c>
      <c r="F80">
        <f>('Processed Data'!F80+0.0016)/0.0462</f>
        <v>31.913882139959743</v>
      </c>
      <c r="G80">
        <f>('Processed Data'!G80+0.0016)/0.0462</f>
        <v>29.036296324291992</v>
      </c>
      <c r="H80">
        <f>('Processed Data'!H80+0.0016)/0.0462</f>
        <v>25.826679093495454</v>
      </c>
      <c r="I80">
        <f>('Processed Data'!I80+0.0016)/0.0462</f>
        <v>23.342953545708664</v>
      </c>
      <c r="J80">
        <f>('Processed Data'!J80+0.0016)/0.0462</f>
        <v>21.057766941204353</v>
      </c>
      <c r="K80">
        <f>('Processed Data'!K80+0.0016)/0.0462</f>
        <v>19.279497198213832</v>
      </c>
      <c r="L80">
        <f>('Processed Data'!L80+0.0016)/0.0462</f>
        <v>17.630670165603291</v>
      </c>
      <c r="M80">
        <f>('Processed Data'!M80+0.0016)/0.0462</f>
        <v>16.267065549826906</v>
      </c>
      <c r="N80">
        <f>('Processed Data'!N80+0.0016)/0.0462</f>
        <v>15.225822721208552</v>
      </c>
      <c r="O80">
        <f>('Processed Data'!O80+0.0016)/0.0462</f>
        <v>13.931426580850152</v>
      </c>
      <c r="P80">
        <f>('Processed Data'!P80+0.0016)/0.0462</f>
        <v>12.973567037871192</v>
      </c>
      <c r="Q80">
        <f>('Processed Data'!Q80+0.0016)/0.0462</f>
        <v>12.059100192347014</v>
      </c>
    </row>
    <row r="81" spans="1:17" x14ac:dyDescent="0.2">
      <c r="A81" t="str">
        <f>'Raw Data'!A85</f>
        <v>IPA 25 mM</v>
      </c>
      <c r="B81">
        <f>('Processed Data'!B81+0.0016)/0.0462</f>
        <v>50.709190236554335</v>
      </c>
      <c r="C81">
        <f>('Processed Data'!C81+0.0016)/0.0462</f>
        <v>40.367928864113424</v>
      </c>
      <c r="D81">
        <f>('Processed Data'!D81+0.0016)/0.0462</f>
        <v>34.065264057800647</v>
      </c>
      <c r="E81">
        <f>('Processed Data'!E81+0.0016)/0.0462</f>
        <v>28.461343728105195</v>
      </c>
      <c r="F81">
        <f>('Processed Data'!F81+0.0016)/0.0462</f>
        <v>24.57560598282814</v>
      </c>
      <c r="G81">
        <f>('Processed Data'!G81+0.0016)/0.0462</f>
        <v>21.185194446926538</v>
      </c>
      <c r="H81">
        <f>('Processed Data'!H81+0.0016)/0.0462</f>
        <v>18.093484750556861</v>
      </c>
      <c r="I81">
        <f>('Processed Data'!I81+0.0016)/0.0462</f>
        <v>15.945818446931668</v>
      </c>
      <c r="J81">
        <f>('Processed Data'!J81+0.0016)/0.0462</f>
        <v>14.437842866559178</v>
      </c>
      <c r="K81">
        <f>('Processed Data'!K81+0.0016)/0.0462</f>
        <v>12.576730408193379</v>
      </c>
      <c r="L81">
        <f>('Processed Data'!L81+0.0016)/0.0462</f>
        <v>10.938974099757578</v>
      </c>
      <c r="M81">
        <f>('Processed Data'!M81+0.0016)/0.0462</f>
        <v>10.24051151956829</v>
      </c>
      <c r="N81">
        <f>('Processed Data'!N81+0.0016)/0.0462</f>
        <v>8.9838495058412775</v>
      </c>
      <c r="O81">
        <f>('Processed Data'!O81+0.0016)/0.0462</f>
        <v>8.5483627474147621</v>
      </c>
      <c r="P81">
        <f>('Processed Data'!P81+0.0016)/0.0462</f>
        <v>7.8420277095970343</v>
      </c>
      <c r="Q81">
        <f>('Processed Data'!Q81+0.0016)/0.0462</f>
        <v>7.2694096286579004</v>
      </c>
    </row>
    <row r="82" spans="1:17" x14ac:dyDescent="0.2">
      <c r="A82" t="s">
        <v>916</v>
      </c>
    </row>
    <row r="83" spans="1:17" x14ac:dyDescent="0.2">
      <c r="A83" t="str">
        <f>'Raw Data'!A88</f>
        <v>MeOH 50 mM (1)</v>
      </c>
      <c r="B83">
        <f>('Processed Data'!B83+0.0016)/0.0462</f>
        <v>53.949974761850001</v>
      </c>
      <c r="C83">
        <f>('Processed Data'!C83+0.0016)/0.0462</f>
        <v>44.008265771913202</v>
      </c>
      <c r="D83">
        <f>('Processed Data'!D83+0.0016)/0.0462</f>
        <v>39.691018781628792</v>
      </c>
      <c r="E83">
        <f>('Processed Data'!E83+0.0016)/0.0462</f>
        <v>35.43374025666494</v>
      </c>
      <c r="F83">
        <f>('Processed Data'!F83+0.0016)/0.0462</f>
        <v>31.670909353154983</v>
      </c>
      <c r="G83">
        <f>('Processed Data'!G83+0.0016)/0.0462</f>
        <v>28.065483737302166</v>
      </c>
      <c r="H83">
        <f>('Processed Data'!H83+0.0016)/0.0462</f>
        <v>25.903512318930087</v>
      </c>
      <c r="I83">
        <f>('Processed Data'!I83+0.0016)/0.0462</f>
        <v>23.601371934404114</v>
      </c>
      <c r="J83">
        <f>('Processed Data'!J83+0.0016)/0.0462</f>
        <v>21.291880310357989</v>
      </c>
      <c r="K83">
        <f>('Processed Data'!K83+0.0016)/0.0462</f>
        <v>19.893972060381667</v>
      </c>
      <c r="L83">
        <f>('Processed Data'!L83+0.0016)/0.0462</f>
        <v>18.34206708272329</v>
      </c>
      <c r="M83">
        <f>('Processed Data'!M83+0.0016)/0.0462</f>
        <v>17.269237662806475</v>
      </c>
      <c r="N83">
        <f>('Processed Data'!N83+0.0016)/0.0462</f>
        <v>15.985367805927535</v>
      </c>
      <c r="O83">
        <f>('Processed Data'!O83+0.0016)/0.0462</f>
        <v>15.253980110218205</v>
      </c>
      <c r="P83">
        <f>('Processed Data'!P83+0.0016)/0.0462</f>
        <v>14.216740597895132</v>
      </c>
      <c r="Q83">
        <f>('Processed Data'!Q83+0.0016)/0.0462</f>
        <v>13.824450435060458</v>
      </c>
    </row>
    <row r="84" spans="1:17" x14ac:dyDescent="0.2">
      <c r="A84" t="str">
        <f>'Raw Data'!A90</f>
        <v>IPA 50 mM (1)</v>
      </c>
      <c r="B84">
        <f>('Processed Data'!B84+0.0016)/0.0462</f>
        <v>47.591464789945235</v>
      </c>
      <c r="C84">
        <f>('Processed Data'!C84+0.0016)/0.0462</f>
        <v>41.57263678597208</v>
      </c>
      <c r="D84">
        <f>('Processed Data'!D84+0.0016)/0.0462</f>
        <v>35.113072428357363</v>
      </c>
      <c r="E84">
        <f>('Processed Data'!E84+0.0016)/0.0462</f>
        <v>29.988786288670781</v>
      </c>
      <c r="F84">
        <f>('Processed Data'!F84+0.0016)/0.0462</f>
        <v>25.731138782584633</v>
      </c>
      <c r="G84">
        <f>('Processed Data'!G84+0.0016)/0.0462</f>
        <v>21.808502923875544</v>
      </c>
      <c r="H84">
        <f>('Processed Data'!H84+0.0016)/0.0462</f>
        <v>19.330577862727363</v>
      </c>
      <c r="I84">
        <f>('Processed Data'!I84+0.0016)/0.0462</f>
        <v>17.019549677382447</v>
      </c>
      <c r="J84">
        <f>('Processed Data'!J84+0.0016)/0.0462</f>
        <v>15.189534845806755</v>
      </c>
      <c r="K84">
        <f>('Processed Data'!K84+0.0016)/0.0462</f>
        <v>13.896922974359613</v>
      </c>
      <c r="L84">
        <f>('Processed Data'!L84+0.0016)/0.0462</f>
        <v>12.534586569963572</v>
      </c>
      <c r="M84">
        <f>('Processed Data'!M84+0.0016)/0.0462</f>
        <v>11.619617858490477</v>
      </c>
      <c r="N84">
        <f>('Processed Data'!N84+0.0016)/0.0462</f>
        <v>10.931515778297923</v>
      </c>
      <c r="O84">
        <f>('Processed Data'!O84+0.0016)/0.0462</f>
        <v>10.260779034007749</v>
      </c>
      <c r="P84">
        <f>('Processed Data'!P84+0.0016)/0.0462</f>
        <v>9.7514050935770999</v>
      </c>
      <c r="Q84">
        <f>('Processed Data'!Q84+0.0016)/0.0462</f>
        <v>9.6777256247277705</v>
      </c>
    </row>
    <row r="85" spans="1:17" x14ac:dyDescent="0.2">
      <c r="A85" t="str">
        <f>'Raw Data'!A92</f>
        <v>MeOH 50 mM (2)</v>
      </c>
      <c r="B85">
        <f>('Processed Data'!B85+0.0016)/0.0462</f>
        <v>49.2562973468184</v>
      </c>
      <c r="C85">
        <f>('Processed Data'!C85+0.0016)/0.0462</f>
        <v>46.05308697027273</v>
      </c>
      <c r="D85">
        <f>('Processed Data'!D85+0.0016)/0.0462</f>
        <v>41.767156931217102</v>
      </c>
      <c r="E85">
        <f>('Processed Data'!E85+0.0016)/0.0462</f>
        <v>38.096070735485718</v>
      </c>
      <c r="F85">
        <f>('Processed Data'!F85+0.0016)/0.0462</f>
        <v>33.951416605991341</v>
      </c>
      <c r="G85">
        <f>('Processed Data'!G85+0.0016)/0.0462</f>
        <v>31.493228165102813</v>
      </c>
      <c r="H85">
        <f>('Processed Data'!H85+0.0016)/0.0462</f>
        <v>28.852577263143505</v>
      </c>
      <c r="I85">
        <f>('Processed Data'!I85+0.0016)/0.0462</f>
        <v>26.265186078619049</v>
      </c>
      <c r="J85">
        <f>('Processed Data'!J85+0.0016)/0.0462</f>
        <v>24.98613748921732</v>
      </c>
      <c r="K85">
        <f>('Processed Data'!K85+0.0016)/0.0462</f>
        <v>22.875828590229656</v>
      </c>
      <c r="L85">
        <f>('Processed Data'!L85+0.0016)/0.0462</f>
        <v>21.261625147486733</v>
      </c>
      <c r="M85">
        <f>('Processed Data'!M85+0.0016)/0.0462</f>
        <v>20.077442123776777</v>
      </c>
      <c r="N85">
        <f>('Processed Data'!N85+0.0016)/0.0462</f>
        <v>19.513792477643488</v>
      </c>
      <c r="O85">
        <f>('Processed Data'!O85+0.0016)/0.0462</f>
        <v>18.451570620267791</v>
      </c>
      <c r="P85">
        <f>('Processed Data'!P85+0.0016)/0.0462</f>
        <v>17.657854786166666</v>
      </c>
      <c r="Q85">
        <f>('Processed Data'!Q85+0.0016)/0.0462</f>
        <v>16.520954243548573</v>
      </c>
    </row>
    <row r="86" spans="1:17" x14ac:dyDescent="0.2">
      <c r="A86" t="str">
        <f>'Raw Data'!A94</f>
        <v>IPA 50 mM (2)</v>
      </c>
      <c r="B86">
        <f>('Processed Data'!B86+0.0016)/0.0462</f>
        <v>48.141592438625324</v>
      </c>
      <c r="C86">
        <f>('Processed Data'!C86+0.0016)/0.0462</f>
        <v>45.499254028490256</v>
      </c>
      <c r="D86">
        <f>('Processed Data'!D86+0.0016)/0.0462</f>
        <v>40.103606777279659</v>
      </c>
      <c r="E86">
        <f>('Processed Data'!E86+0.0016)/0.0462</f>
        <v>36.065877187815801</v>
      </c>
      <c r="F86">
        <f>('Processed Data'!F86+0.0016)/0.0462</f>
        <v>31.995321178851949</v>
      </c>
      <c r="G86">
        <f>('Processed Data'!G86+0.0016)/0.0462</f>
        <v>28.680185664787015</v>
      </c>
      <c r="H86">
        <f>('Processed Data'!H86+0.0016)/0.0462</f>
        <v>26.532346481884851</v>
      </c>
      <c r="I86">
        <f>('Processed Data'!I86+0.0016)/0.0462</f>
        <v>23.848586714113637</v>
      </c>
      <c r="J86">
        <f>('Processed Data'!J86+0.0016)/0.0462</f>
        <v>21.886923026213424</v>
      </c>
      <c r="K86">
        <f>('Processed Data'!K86+0.0016)/0.0462</f>
        <v>20.288992167550997</v>
      </c>
      <c r="L86">
        <f>('Processed Data'!L86+0.0016)/0.0462</f>
        <v>19.078635996037729</v>
      </c>
      <c r="M86">
        <f>('Processed Data'!M86+0.0016)/0.0462</f>
        <v>17.302111817644352</v>
      </c>
      <c r="N86">
        <f>('Processed Data'!N86+0.0016)/0.0462</f>
        <v>16.472306790290457</v>
      </c>
      <c r="O86">
        <f>('Processed Data'!O86+0.0016)/0.0462</f>
        <v>15.637735971641344</v>
      </c>
      <c r="P86">
        <f>('Processed Data'!P86+0.0016)/0.0462</f>
        <v>14.775888932215846</v>
      </c>
      <c r="Q86">
        <f>('Processed Data'!Q86+0.0016)/0.0462</f>
        <v>14.151585754378312</v>
      </c>
    </row>
    <row r="87" spans="1:17" x14ac:dyDescent="0.2">
      <c r="A87" t="s">
        <v>513</v>
      </c>
      <c r="B87">
        <f>('Processed Data'!B87+0.0016)/0.0462</f>
        <v>52.964702242876186</v>
      </c>
      <c r="C87">
        <f>('Processed Data'!C87+0.0016)/0.0462</f>
        <v>52.127775621596108</v>
      </c>
      <c r="D87">
        <f>('Processed Data'!D87+0.0016)/0.0462</f>
        <v>50.951277984662987</v>
      </c>
      <c r="E87">
        <f>('Processed Data'!E87+0.0016)/0.0462</f>
        <v>49.497518118359089</v>
      </c>
      <c r="F87">
        <f>('Processed Data'!F87+0.0016)/0.0462</f>
        <v>51.891137440978568</v>
      </c>
      <c r="G87">
        <f>('Processed Data'!G87+0.0016)/0.0462</f>
        <v>51.146739934956713</v>
      </c>
      <c r="H87">
        <f>('Processed Data'!H87+0.0016)/0.0462</f>
        <v>51.138049526122515</v>
      </c>
      <c r="I87">
        <f>('Processed Data'!I87+0.0016)/0.0462</f>
        <v>51.366069546002159</v>
      </c>
      <c r="J87">
        <f>('Processed Data'!J87+0.0016)/0.0462</f>
        <v>51.415058887368176</v>
      </c>
      <c r="K87">
        <f>('Processed Data'!K87+0.0016)/0.0462</f>
        <v>50.837683401039392</v>
      </c>
      <c r="L87">
        <f>('Processed Data'!L87+0.0016)/0.0462</f>
        <v>51.08988587677662</v>
      </c>
      <c r="M87">
        <f>('Processed Data'!M87+0.0016)/0.0462</f>
        <v>50.518919825024454</v>
      </c>
      <c r="N87">
        <f>('Processed Data'!N87+0.0016)/0.0462</f>
        <v>49.085373932190471</v>
      </c>
      <c r="O87">
        <f>('Processed Data'!O87+0.0016)/0.0462</f>
        <v>50.621888784112116</v>
      </c>
      <c r="P87">
        <f>('Processed Data'!P87+0.0016)/0.0462</f>
        <v>50.048554028289395</v>
      </c>
      <c r="Q87">
        <f>('Processed Data'!Q87+0.0016)/0.0462</f>
        <v>49.891977012971211</v>
      </c>
    </row>
    <row r="88" spans="1:17" x14ac:dyDescent="0.2">
      <c r="A88" t="s">
        <v>1054</v>
      </c>
      <c r="B88">
        <f>('Processed Data'!B88+0.0016)/0.0462</f>
        <v>50.276656617354767</v>
      </c>
      <c r="C88">
        <f>('Processed Data'!C88+0.0016)/0.0462</f>
        <v>49.901849193541558</v>
      </c>
      <c r="D88">
        <f>('Processed Data'!D88+0.0016)/0.0462</f>
        <v>49.958006573961477</v>
      </c>
      <c r="E88">
        <f>('Processed Data'!E88+0.0016)/0.0462</f>
        <v>49.957480195301081</v>
      </c>
      <c r="F88">
        <f>('Processed Data'!F88+0.0016)/0.0462</f>
        <v>49.405551505826182</v>
      </c>
      <c r="G88">
        <f>('Processed Data'!G88+0.0016)/0.0462</f>
        <v>49.452234070065145</v>
      </c>
      <c r="H88">
        <f>('Processed Data'!H88+0.0016)/0.0462</f>
        <v>49.236676839546533</v>
      </c>
      <c r="I88">
        <f>('Processed Data'!I88+0.0016)/0.0462</f>
        <v>49.951979022017753</v>
      </c>
      <c r="J88">
        <f>('Processed Data'!J88+0.0016)/0.0462</f>
        <v>50.963880109575101</v>
      </c>
      <c r="K88">
        <f>('Processed Data'!K88+0.0016)/0.0462</f>
        <v>48.721326307842851</v>
      </c>
      <c r="L88">
        <f>('Processed Data'!L88+0.0016)/0.0462</f>
        <v>50.306092538859957</v>
      </c>
      <c r="M88">
        <f>('Processed Data'!M88+0.0016)/0.0462</f>
        <v>48.619033384130951</v>
      </c>
      <c r="N88">
        <f>('Processed Data'!N88+0.0016)/0.0462</f>
        <v>48.485080330944797</v>
      </c>
      <c r="O88">
        <f>('Processed Data'!O88+0.0016)/0.0462</f>
        <v>48.580561295237871</v>
      </c>
      <c r="P88">
        <f>('Processed Data'!P88+0.0016)/0.0462</f>
        <v>48.052526069438315</v>
      </c>
      <c r="Q88">
        <f>('Processed Data'!Q88+0.0016)/0.0462</f>
        <v>47.302792528523369</v>
      </c>
    </row>
    <row r="89" spans="1:17" x14ac:dyDescent="0.2">
      <c r="A89" t="s">
        <v>1055</v>
      </c>
      <c r="B89">
        <f>('Processed Data'!B89+0.0016)/0.0462</f>
        <v>51.016053525935497</v>
      </c>
      <c r="C89">
        <f>('Processed Data'!C89+0.0016)/0.0462</f>
        <v>50.449350109366236</v>
      </c>
      <c r="D89">
        <f>('Processed Data'!D89+0.0016)/0.0462</f>
        <v>51.293099011181816</v>
      </c>
      <c r="E89">
        <f>('Processed Data'!E89+0.0016)/0.0462</f>
        <v>50.204965905217527</v>
      </c>
      <c r="F89">
        <f>('Processed Data'!F89+0.0016)/0.0462</f>
        <v>52.019682211272944</v>
      </c>
      <c r="G89">
        <f>('Processed Data'!G89+0.0016)/0.0462</f>
        <v>51.469993211490468</v>
      </c>
      <c r="H89">
        <f>('Processed Data'!H89+0.0016)/0.0462</f>
        <v>51.588062013880737</v>
      </c>
      <c r="I89">
        <f>('Processed Data'!I89+0.0016)/0.0462</f>
        <v>52.330983595381603</v>
      </c>
      <c r="J89">
        <f>('Processed Data'!J89+0.0016)/0.0462</f>
        <v>51.46684009996104</v>
      </c>
      <c r="K89">
        <f>('Processed Data'!K89+0.0016)/0.0462</f>
        <v>49.672033293436577</v>
      </c>
      <c r="L89">
        <f>('Processed Data'!L89+0.0016)/0.0462</f>
        <v>49.826747341062763</v>
      </c>
      <c r="M89">
        <f>('Processed Data'!M89+0.0016)/0.0462</f>
        <v>51.019954920829655</v>
      </c>
      <c r="N89">
        <f>('Processed Data'!N89+0.0016)/0.0462</f>
        <v>49.153436759871859</v>
      </c>
      <c r="O89">
        <f>('Processed Data'!O89+0.0016)/0.0462</f>
        <v>52.327670506041557</v>
      </c>
      <c r="P89">
        <f>('Processed Data'!P89+0.0016)/0.0462</f>
        <v>49.985889162322948</v>
      </c>
      <c r="Q89">
        <f>('Processed Data'!Q89+0.0016)/0.0462</f>
        <v>49.920096987760822</v>
      </c>
    </row>
    <row r="90" spans="1:17" x14ac:dyDescent="0.2">
      <c r="A90" t="s">
        <v>1072</v>
      </c>
      <c r="B90">
        <f>('Processed Data'!B90+0.0016)/0.0462</f>
        <v>52.733317527894592</v>
      </c>
      <c r="C90">
        <f>('Processed Data'!C90+0.0016)/0.0462</f>
        <v>50.611500546039828</v>
      </c>
      <c r="D90">
        <f>('Processed Data'!D90+0.0016)/0.0462</f>
        <v>51.771587553458438</v>
      </c>
      <c r="E90">
        <f>('Processed Data'!E90+0.0016)/0.0462</f>
        <v>51.373413044633544</v>
      </c>
      <c r="F90">
        <f>('Processed Data'!F90+0.0016)/0.0462</f>
        <v>50.399308010599782</v>
      </c>
      <c r="G90">
        <f>('Processed Data'!G90+0.0016)/0.0462</f>
        <v>50.57826644102424</v>
      </c>
      <c r="H90">
        <f>('Processed Data'!H90+0.0016)/0.0462</f>
        <v>49.918618482945242</v>
      </c>
      <c r="I90">
        <f>('Processed Data'!I90+0.0016)/0.0462</f>
        <v>49.219848203472942</v>
      </c>
      <c r="J90">
        <f>('Processed Data'!J90+0.0016)/0.0462</f>
        <v>49.437949597576839</v>
      </c>
      <c r="K90">
        <f>('Processed Data'!K90+0.0016)/0.0462</f>
        <v>51.481377440574676</v>
      </c>
      <c r="L90">
        <f>('Processed Data'!L90+0.0016)/0.0462</f>
        <v>50.861654273345891</v>
      </c>
      <c r="M90">
        <f>('Processed Data'!M90+0.0016)/0.0462</f>
        <v>51.037913722929225</v>
      </c>
      <c r="N90">
        <f>('Processed Data'!N90+0.0016)/0.0462</f>
        <v>49.970897691048272</v>
      </c>
      <c r="O90">
        <f>('Processed Data'!O90+0.0016)/0.0462</f>
        <v>49.754922454016231</v>
      </c>
      <c r="P90">
        <f>('Processed Data'!P90+0.0016)/0.0462</f>
        <v>50.07966713681104</v>
      </c>
      <c r="Q90">
        <f>('Processed Data'!Q90+0.0016)/0.0462</f>
        <v>51.529675264870995</v>
      </c>
    </row>
    <row r="91" spans="1:17" x14ac:dyDescent="0.2">
      <c r="A91" t="s">
        <v>1138</v>
      </c>
      <c r="B91">
        <v>0</v>
      </c>
      <c r="C91">
        <v>7</v>
      </c>
      <c r="D91">
        <v>14</v>
      </c>
      <c r="E91">
        <v>21</v>
      </c>
      <c r="F91">
        <v>28</v>
      </c>
      <c r="G91">
        <v>35</v>
      </c>
    </row>
    <row r="92" spans="1:17" x14ac:dyDescent="0.2">
      <c r="A92" t="s">
        <v>1101</v>
      </c>
      <c r="B92">
        <f>('Processed Data'!B91+0.0016)/0.0462</f>
        <v>50.730766601876624</v>
      </c>
      <c r="C92">
        <f>('Processed Data'!C91+0.0016)/0.0462</f>
        <v>14.82581362786247</v>
      </c>
      <c r="D92">
        <f>('Processed Data'!D91+0.0016)/0.0462</f>
        <v>8.8232382107604543</v>
      </c>
      <c r="E92">
        <f>('Processed Data'!E91+0.0016)/0.0462</f>
        <v>1.517276124778669</v>
      </c>
      <c r="F92">
        <f>('Processed Data'!F91+0.0016)/0.0462</f>
        <v>1.302224872561329</v>
      </c>
      <c r="G92">
        <f>('Processed Data'!G91+0.0016)/0.0462</f>
        <v>1.4779920516075349</v>
      </c>
    </row>
    <row r="93" spans="1:17" x14ac:dyDescent="0.2">
      <c r="A93" t="s">
        <v>1102</v>
      </c>
      <c r="B93">
        <f>('Processed Data'!B92+0.0016)/0.0462</f>
        <v>50.730766601876624</v>
      </c>
      <c r="C93">
        <f>('Processed Data'!C92+0.0016)/0.0462</f>
        <v>48.187438989601084</v>
      </c>
      <c r="D93">
        <f>('Processed Data'!D92+0.0016)/0.0462</f>
        <v>50.658590795656707</v>
      </c>
      <c r="E93">
        <f>('Processed Data'!E92+0.0016)/0.0462</f>
        <v>48.841123902916884</v>
      </c>
      <c r="F93">
        <f>('Processed Data'!F92+0.0016)/0.0462</f>
        <v>47.25846834719826</v>
      </c>
      <c r="G93">
        <f>('Processed Data'!G92+0.0016)/0.0462</f>
        <v>45.584289988416664</v>
      </c>
    </row>
    <row r="94" spans="1:17" x14ac:dyDescent="0.2">
      <c r="A94" t="s">
        <v>1103</v>
      </c>
      <c r="B94">
        <f>('Processed Data'!B93+0.0016)/0.0462</f>
        <v>50.730766601876624</v>
      </c>
      <c r="C94">
        <f>('Processed Data'!C93+0.0016)/0.0462</f>
        <v>49.570519616599562</v>
      </c>
      <c r="D94">
        <f>('Processed Data'!D93+0.0016)/0.0462</f>
        <v>50.412859681336364</v>
      </c>
      <c r="E94">
        <f>('Processed Data'!E93+0.0016)/0.0462</f>
        <v>49.228476685380947</v>
      </c>
      <c r="F94">
        <f>('Processed Data'!F93+0.0016)/0.0462</f>
        <v>47.642327420155624</v>
      </c>
      <c r="G94">
        <f>('Processed Data'!G93+0.0016)/0.0462</f>
        <v>50.708981584137227</v>
      </c>
    </row>
    <row r="95" spans="1:17" x14ac:dyDescent="0.2">
      <c r="A95" t="s">
        <v>1104</v>
      </c>
      <c r="B95">
        <f>('Processed Data'!B94+0.0016)/0.0462</f>
        <v>50.242906454851294</v>
      </c>
      <c r="C95">
        <f>('Processed Data'!C94+0.0016)/0.0462</f>
        <v>15.490711181194071</v>
      </c>
      <c r="D95">
        <f>('Processed Data'!D94+0.0016)/0.0462</f>
        <v>3.8976238991789827</v>
      </c>
      <c r="E95">
        <f>('Processed Data'!E94+0.0016)/0.0462</f>
        <v>2.0024748663883312</v>
      </c>
      <c r="F95">
        <f>('Processed Data'!F94+0.0016)/0.0462</f>
        <v>1.4479241208598119</v>
      </c>
      <c r="G95">
        <f>('Processed Data'!G94+0.0016)/0.0462</f>
        <v>1.507098502669119</v>
      </c>
    </row>
    <row r="96" spans="1:17" x14ac:dyDescent="0.2">
      <c r="A96" t="s">
        <v>1105</v>
      </c>
      <c r="B96">
        <f>('Processed Data'!B95+0.0016)/0.0462</f>
        <v>50.242906454851294</v>
      </c>
      <c r="C96">
        <f>('Processed Data'!C95+0.0016)/0.0462</f>
        <v>50.197271487400215</v>
      </c>
      <c r="D96">
        <f>('Processed Data'!D95+0.0016)/0.0462</f>
        <v>49.611024972141777</v>
      </c>
      <c r="E96">
        <f>('Processed Data'!E95+0.0016)/0.0462</f>
        <v>49.972889673125103</v>
      </c>
      <c r="F96">
        <f>('Processed Data'!F95+0.0016)/0.0462</f>
        <v>49.633318657478789</v>
      </c>
      <c r="G96">
        <f>('Processed Data'!G95+0.0016)/0.0462</f>
        <v>47.479578356733981</v>
      </c>
    </row>
    <row r="97" spans="1:7" x14ac:dyDescent="0.2">
      <c r="A97" t="s">
        <v>1106</v>
      </c>
      <c r="B97">
        <f>('Processed Data'!B96+0.0016)/0.0462</f>
        <v>50.242906454851294</v>
      </c>
      <c r="C97">
        <f>('Processed Data'!C96+0.0016)/0.0462</f>
        <v>48.042277166862981</v>
      </c>
      <c r="D97">
        <f>('Processed Data'!D96+0.0016)/0.0462</f>
        <v>50.9786599972145</v>
      </c>
      <c r="E97">
        <f>('Processed Data'!E96+0.0016)/0.0462</f>
        <v>49.612593787063851</v>
      </c>
      <c r="F97">
        <f>('Processed Data'!F96+0.0016)/0.0462</f>
        <v>48.74921405680022</v>
      </c>
      <c r="G97">
        <f>('Processed Data'!G96+0.0016)/0.0462</f>
        <v>49.582941121344803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D3752-BC3A-4447-9A33-1F3B63B727B7}">
  <dimension ref="A1:AN72"/>
  <sheetViews>
    <sheetView topLeftCell="A30" zoomScale="82" zoomScaleNormal="82" workbookViewId="0">
      <selection activeCell="S60" sqref="S60"/>
    </sheetView>
  </sheetViews>
  <sheetFormatPr baseColWidth="10" defaultColWidth="8.83203125" defaultRowHeight="15" x14ac:dyDescent="0.2"/>
  <cols>
    <col min="1" max="1" width="13" bestFit="1" customWidth="1"/>
    <col min="2" max="2" width="10.1640625" bestFit="1" customWidth="1"/>
    <col min="3" max="3" width="22.83203125" bestFit="1" customWidth="1"/>
    <col min="4" max="4" width="10.5" bestFit="1" customWidth="1"/>
  </cols>
  <sheetData>
    <row r="1" spans="1:40" x14ac:dyDescent="0.2">
      <c r="A1" s="12" t="s">
        <v>701</v>
      </c>
      <c r="C1" s="17" t="s">
        <v>682</v>
      </c>
      <c r="D1">
        <v>0</v>
      </c>
      <c r="E1">
        <v>2</v>
      </c>
      <c r="F1">
        <v>4</v>
      </c>
      <c r="G1">
        <v>6</v>
      </c>
      <c r="H1">
        <v>8</v>
      </c>
      <c r="I1">
        <v>10</v>
      </c>
      <c r="J1">
        <v>12</v>
      </c>
      <c r="K1">
        <v>14</v>
      </c>
      <c r="L1">
        <v>16</v>
      </c>
      <c r="M1">
        <v>18</v>
      </c>
      <c r="N1">
        <v>20</v>
      </c>
      <c r="O1">
        <v>22</v>
      </c>
      <c r="P1">
        <v>24</v>
      </c>
      <c r="Q1">
        <v>26</v>
      </c>
      <c r="R1">
        <v>28</v>
      </c>
      <c r="S1">
        <v>30</v>
      </c>
      <c r="T1">
        <v>32</v>
      </c>
      <c r="U1">
        <v>34</v>
      </c>
      <c r="V1">
        <v>36</v>
      </c>
      <c r="W1">
        <v>38</v>
      </c>
      <c r="X1">
        <v>40</v>
      </c>
      <c r="Y1">
        <v>42</v>
      </c>
      <c r="Z1">
        <v>44</v>
      </c>
      <c r="AA1">
        <v>46</v>
      </c>
      <c r="AB1">
        <v>48</v>
      </c>
      <c r="AC1">
        <v>50</v>
      </c>
      <c r="AD1">
        <v>52</v>
      </c>
      <c r="AE1">
        <v>54</v>
      </c>
      <c r="AF1">
        <v>56</v>
      </c>
      <c r="AG1">
        <v>58</v>
      </c>
      <c r="AH1">
        <v>60</v>
      </c>
      <c r="AI1">
        <v>62</v>
      </c>
      <c r="AJ1">
        <v>64</v>
      </c>
      <c r="AK1">
        <v>66</v>
      </c>
      <c r="AL1">
        <v>68</v>
      </c>
      <c r="AM1">
        <v>70</v>
      </c>
    </row>
    <row r="2" spans="1:40" ht="16" x14ac:dyDescent="0.2">
      <c r="B2" s="17" t="s">
        <v>699</v>
      </c>
      <c r="C2" s="18" t="s">
        <v>696</v>
      </c>
    </row>
    <row r="3" spans="1:40" x14ac:dyDescent="0.2">
      <c r="A3" s="80" t="s">
        <v>693</v>
      </c>
      <c r="B3">
        <v>0.2</v>
      </c>
      <c r="C3">
        <v>9</v>
      </c>
      <c r="D3">
        <f>Concentration!B11</f>
        <v>45.26422078683008</v>
      </c>
      <c r="E3">
        <f>Concentration!C11</f>
        <v>44.345302945097409</v>
      </c>
      <c r="F3">
        <f>Concentration!D11</f>
        <v>41.959233544109097</v>
      </c>
      <c r="G3">
        <f>Concentration!E11</f>
        <v>39.969323447264287</v>
      </c>
      <c r="H3">
        <f>Concentration!F11</f>
        <v>37.813057044875329</v>
      </c>
      <c r="I3">
        <f>Concentration!G11</f>
        <v>35.102575818183986</v>
      </c>
      <c r="J3">
        <f>Concentration!H11</f>
        <v>33.469251153782253</v>
      </c>
      <c r="K3">
        <f>Concentration!I11</f>
        <v>31.106561739209308</v>
      </c>
      <c r="L3">
        <f>Concentration!J11</f>
        <v>29.497724004638098</v>
      </c>
      <c r="M3">
        <f>Concentration!K11</f>
        <v>27.462844654592423</v>
      </c>
      <c r="N3">
        <f>Concentration!L11</f>
        <v>25.604655662140477</v>
      </c>
      <c r="O3">
        <f>Concentration!M11</f>
        <v>22.764527882333983</v>
      </c>
      <c r="P3">
        <f>Concentration!N11</f>
        <v>21.721854284215372</v>
      </c>
      <c r="Q3">
        <f>Concentration!O11</f>
        <v>20.231028585724893</v>
      </c>
      <c r="R3">
        <f>Concentration!P11</f>
        <v>18.377957593827578</v>
      </c>
      <c r="S3">
        <f>Concentration!Q11</f>
        <v>18.136213023939657</v>
      </c>
      <c r="T3">
        <f>Concentration!R11</f>
        <v>17.312149136613723</v>
      </c>
      <c r="U3">
        <f>Concentration!S11</f>
        <v>16.291945973516235</v>
      </c>
      <c r="V3">
        <f>Concentration!T11</f>
        <v>15.93836141561632</v>
      </c>
      <c r="W3">
        <f>Concentration!U11</f>
        <v>15.278697975786409</v>
      </c>
      <c r="X3">
        <f>Concentration!V11</f>
        <v>13.732700566709893</v>
      </c>
      <c r="Y3">
        <f>Concentration!W11</f>
        <v>12.354087707800023</v>
      </c>
      <c r="Z3">
        <f>Concentration!X11</f>
        <v>11.728705969724439</v>
      </c>
      <c r="AA3">
        <f>Concentration!Y11</f>
        <v>11.516118650313249</v>
      </c>
      <c r="AB3">
        <f>Concentration!Z11</f>
        <v>9.5559979744289176</v>
      </c>
      <c r="AC3">
        <f>Concentration!AA11</f>
        <v>10.264235329317794</v>
      </c>
      <c r="AD3">
        <f>Concentration!AB11</f>
        <v>9.4253799430227065</v>
      </c>
      <c r="AE3">
        <f>Concentration!AC11</f>
        <v>8.0209396948538316</v>
      </c>
      <c r="AF3">
        <f>Concentration!AD11</f>
        <v>8.0846269997682469</v>
      </c>
      <c r="AG3">
        <f>Concentration!AE11</f>
        <v>7.9829946297070347</v>
      </c>
      <c r="AH3" s="12">
        <f>Concentration!AF11</f>
        <v>5.4717664408998479</v>
      </c>
      <c r="AI3">
        <f>Concentration!AG11</f>
        <v>6.8385132019656929</v>
      </c>
      <c r="AJ3">
        <f>Concentration!AH11</f>
        <v>6.4713718127381163</v>
      </c>
      <c r="AK3">
        <f>Concentration!AI11</f>
        <v>6.5586081129130296</v>
      </c>
    </row>
    <row r="4" spans="1:40" x14ac:dyDescent="0.2">
      <c r="A4" s="80"/>
      <c r="B4">
        <v>0.5</v>
      </c>
      <c r="C4">
        <v>1</v>
      </c>
      <c r="D4">
        <f>Concentration!B3</f>
        <v>50.132351450077266</v>
      </c>
      <c r="E4">
        <f>Concentration!C3</f>
        <v>37.901545429655414</v>
      </c>
      <c r="F4">
        <f>Concentration!D3</f>
        <v>28.763763762136797</v>
      </c>
      <c r="G4">
        <f>Concentration!E3</f>
        <v>20.850519527089677</v>
      </c>
      <c r="H4">
        <f>Concentration!F3</f>
        <v>14.873787626043962</v>
      </c>
      <c r="I4">
        <f>Concentration!G3</f>
        <v>10.398278047511818</v>
      </c>
      <c r="J4">
        <f>Concentration!H3</f>
        <v>8.2640847158641559</v>
      </c>
      <c r="K4">
        <f>Concentration!I3</f>
        <v>5.7759262338864499</v>
      </c>
      <c r="L4">
        <f>Concentration!J3</f>
        <v>5.0641071171988097</v>
      </c>
      <c r="M4">
        <f>Concentration!K3</f>
        <v>3.9786981499037446</v>
      </c>
      <c r="N4">
        <f>Concentration!L3</f>
        <v>4.1185049081774894</v>
      </c>
      <c r="O4">
        <f>Concentration!M3</f>
        <v>4.0222566308394372</v>
      </c>
      <c r="P4" s="12">
        <f>Concentration!N3</f>
        <v>3.088988841870238</v>
      </c>
      <c r="Q4">
        <f>Concentration!O3</f>
        <v>3.1949760924171429</v>
      </c>
      <c r="R4">
        <f>Concentration!P3</f>
        <v>4.1324181417362338</v>
      </c>
      <c r="S4">
        <f>Concentration!Q3</f>
        <v>3.114214379034459</v>
      </c>
    </row>
    <row r="5" spans="1:40" x14ac:dyDescent="0.2">
      <c r="A5" s="80"/>
      <c r="B5">
        <v>1</v>
      </c>
      <c r="C5" s="19" t="s">
        <v>694</v>
      </c>
      <c r="D5">
        <f>Concentration!B65</f>
        <v>52.153573337587446</v>
      </c>
      <c r="E5">
        <f>Concentration!C65</f>
        <v>29.123226215312773</v>
      </c>
      <c r="F5">
        <f>Concentration!D65</f>
        <v>14.378233061209352</v>
      </c>
      <c r="G5">
        <f>Concentration!E65</f>
        <v>9.2230137880742635</v>
      </c>
      <c r="H5">
        <f>Concentration!F65</f>
        <v>3.3406839685523377</v>
      </c>
      <c r="I5" s="12">
        <f>Concentration!G65</f>
        <v>3.1781268140455627</v>
      </c>
      <c r="J5">
        <f>Concentration!H65</f>
        <v>4.436902083359632</v>
      </c>
      <c r="K5">
        <f>Concentration!I65</f>
        <v>4.2734944015354328</v>
      </c>
    </row>
    <row r="6" spans="1:40" x14ac:dyDescent="0.2">
      <c r="A6" s="81" t="s">
        <v>695</v>
      </c>
      <c r="B6">
        <v>5</v>
      </c>
      <c r="C6">
        <v>10</v>
      </c>
      <c r="D6">
        <f>Concentration!B12</f>
        <v>45.875573500966887</v>
      </c>
      <c r="E6">
        <f>Concentration!C12</f>
        <v>41.629212173018402</v>
      </c>
      <c r="F6">
        <f>Concentration!D12</f>
        <v>35.519041986185933</v>
      </c>
      <c r="G6">
        <f>Concentration!E12</f>
        <v>31.351554891241346</v>
      </c>
      <c r="H6">
        <f>Concentration!F12</f>
        <v>28.001102980079438</v>
      </c>
      <c r="I6">
        <f>Concentration!G12</f>
        <v>24.593340299861257</v>
      </c>
      <c r="J6">
        <f>Concentration!H12</f>
        <v>20.772390997255521</v>
      </c>
      <c r="K6">
        <f>Concentration!I12</f>
        <v>20.269965126400802</v>
      </c>
      <c r="L6">
        <f>Concentration!J12</f>
        <v>18.51007864279061</v>
      </c>
      <c r="M6">
        <f>Concentration!K12</f>
        <v>17.583356721060046</v>
      </c>
      <c r="N6">
        <f>Concentration!L12</f>
        <v>17.133108136973682</v>
      </c>
      <c r="O6">
        <f>Concentration!M12</f>
        <v>15.14778321129933</v>
      </c>
      <c r="P6">
        <f>Concentration!N12</f>
        <v>14.740750574964048</v>
      </c>
      <c r="Q6">
        <f>Concentration!O12</f>
        <v>12.826797695903291</v>
      </c>
      <c r="R6">
        <f>Concentration!P12</f>
        <v>12.133039625175888</v>
      </c>
      <c r="S6">
        <f>Concentration!Q12</f>
        <v>10.905231678124698</v>
      </c>
      <c r="T6">
        <f>Concentration!R12</f>
        <v>11.645293010777555</v>
      </c>
      <c r="U6">
        <f>Concentration!S12</f>
        <v>10.400936388865931</v>
      </c>
      <c r="V6">
        <f>Concentration!T12</f>
        <v>9.9379128006113646</v>
      </c>
      <c r="W6">
        <f>Concentration!U12</f>
        <v>9.6167476218499992</v>
      </c>
      <c r="X6">
        <f>Concentration!V12</f>
        <v>10.011867715166341</v>
      </c>
      <c r="Y6">
        <f>Concentration!W12</f>
        <v>9.9381082574014066</v>
      </c>
      <c r="Z6">
        <f>Concentration!X12</f>
        <v>8.2284393320871647</v>
      </c>
      <c r="AA6">
        <f>Concentration!Y12</f>
        <v>8.3993730679219922</v>
      </c>
      <c r="AB6">
        <f>Concentration!Z12</f>
        <v>9.3644045204313429</v>
      </c>
      <c r="AC6">
        <f>Concentration!AA12</f>
        <v>9.0460892693820778</v>
      </c>
      <c r="AD6">
        <f>Concentration!AB12</f>
        <v>7.4662320355832028</v>
      </c>
      <c r="AE6">
        <f>Concentration!AC12</f>
        <v>7.8335882337577267</v>
      </c>
      <c r="AF6">
        <f>Concentration!AD12</f>
        <v>8.1541334984109088</v>
      </c>
      <c r="AG6">
        <f>Concentration!AE12</f>
        <v>8.5404954503626413</v>
      </c>
      <c r="AH6">
        <f>Concentration!AF12</f>
        <v>8.8145407061556273</v>
      </c>
      <c r="AI6">
        <f>Concentration!AG12</f>
        <v>7.2709571561769701</v>
      </c>
      <c r="AJ6">
        <f>Concentration!AH12</f>
        <v>7.4689626249915362</v>
      </c>
      <c r="AK6">
        <f>Concentration!AI12</f>
        <v>8.004820637888507</v>
      </c>
      <c r="AL6" s="12">
        <f>Concentration!AJ12</f>
        <v>6.543943693111407</v>
      </c>
      <c r="AM6">
        <f>Concentration!AK12</f>
        <v>7.2947486984782035</v>
      </c>
      <c r="AN6">
        <f>Concentration!AL12</f>
        <v>8.3372468370380961</v>
      </c>
    </row>
    <row r="7" spans="1:40" x14ac:dyDescent="0.2">
      <c r="A7" s="81"/>
      <c r="B7">
        <v>10</v>
      </c>
      <c r="C7" s="1">
        <v>2</v>
      </c>
      <c r="D7">
        <f>Concentration!B4</f>
        <v>47.145838791175329</v>
      </c>
      <c r="E7">
        <f>Concentration!C4</f>
        <v>30.493281550221862</v>
      </c>
      <c r="F7">
        <f>Concentration!D4</f>
        <v>25.614094354375112</v>
      </c>
      <c r="G7">
        <f>Concentration!E4</f>
        <v>21.905408206956064</v>
      </c>
      <c r="H7">
        <f>Concentration!F4</f>
        <v>16.942070089893356</v>
      </c>
      <c r="I7">
        <f>Concentration!G4</f>
        <v>13.857343942055758</v>
      </c>
      <c r="J7">
        <f>Concentration!H4</f>
        <v>10.550769177350976</v>
      </c>
      <c r="K7">
        <f>Concentration!I4</f>
        <v>9.4580554157109091</v>
      </c>
      <c r="L7">
        <f>Concentration!J4</f>
        <v>8.5008402995731593</v>
      </c>
      <c r="M7">
        <f>Concentration!K4</f>
        <v>7.18445107740762</v>
      </c>
      <c r="N7">
        <f>Concentration!L4</f>
        <v>6.7457492805663195</v>
      </c>
      <c r="O7">
        <f>Concentration!M4</f>
        <v>6.3078673701265373</v>
      </c>
      <c r="P7">
        <f>Concentration!N4</f>
        <v>5.5924232718233116</v>
      </c>
      <c r="Q7">
        <f>Concentration!O4</f>
        <v>5.2717096434010173</v>
      </c>
      <c r="R7" s="12">
        <f>Concentration!P4</f>
        <v>5.0589388010304326</v>
      </c>
      <c r="S7">
        <f>Concentration!Q4</f>
        <v>5.521446009218983</v>
      </c>
    </row>
    <row r="8" spans="1:40" x14ac:dyDescent="0.2">
      <c r="A8" s="81"/>
      <c r="B8">
        <v>20</v>
      </c>
      <c r="C8">
        <v>17</v>
      </c>
      <c r="D8">
        <f>Concentration!B19</f>
        <v>51.142410212269915</v>
      </c>
      <c r="E8">
        <f>Concentration!C19</f>
        <v>43.862340183996537</v>
      </c>
      <c r="F8">
        <f>Concentration!D19</f>
        <v>37.059667236362991</v>
      </c>
      <c r="G8">
        <f>Concentration!E19</f>
        <v>28.729802016055629</v>
      </c>
      <c r="H8">
        <f>Concentration!F19</f>
        <v>22.635002602748486</v>
      </c>
      <c r="I8">
        <f>Concentration!G19</f>
        <v>17.889573648378207</v>
      </c>
      <c r="J8">
        <f>Concentration!H19</f>
        <v>14.367336506451862</v>
      </c>
      <c r="K8">
        <f>Concentration!I19</f>
        <v>9.2910688749125967</v>
      </c>
      <c r="L8">
        <f>Concentration!J19</f>
        <v>7.7131481469966454</v>
      </c>
      <c r="M8">
        <f>Concentration!K19</f>
        <v>5.8299110121543505</v>
      </c>
      <c r="N8">
        <f>Concentration!L19</f>
        <v>4.4593883226445676</v>
      </c>
      <c r="O8" s="12">
        <f>Concentration!M19</f>
        <v>2.6480867047330308</v>
      </c>
      <c r="P8">
        <f>Concentration!N19</f>
        <v>2.7814982200598268</v>
      </c>
      <c r="Q8">
        <f>Concentration!O19</f>
        <v>2.8711625709159305</v>
      </c>
    </row>
    <row r="9" spans="1:40" x14ac:dyDescent="0.2">
      <c r="A9" s="82" t="s">
        <v>4</v>
      </c>
      <c r="B9">
        <v>25</v>
      </c>
      <c r="C9">
        <v>3</v>
      </c>
      <c r="D9">
        <f>Concentration!B5</f>
        <v>48.599608978655191</v>
      </c>
      <c r="E9">
        <f>Concentration!C5</f>
        <v>38.549306002518833</v>
      </c>
      <c r="F9">
        <f>Concentration!D5</f>
        <v>29.859400344613206</v>
      </c>
      <c r="G9">
        <f>Concentration!E5</f>
        <v>23.145664751785933</v>
      </c>
      <c r="H9">
        <f>Concentration!F5</f>
        <v>18.288332592357946</v>
      </c>
      <c r="I9">
        <f>Concentration!G5</f>
        <v>14.129373348121323</v>
      </c>
      <c r="J9">
        <f>Concentration!H5</f>
        <v>11.262859546777904</v>
      </c>
      <c r="K9">
        <f>Concentration!I5</f>
        <v>7.6820814836596325</v>
      </c>
      <c r="L9">
        <f>Concentration!J5</f>
        <v>7.6771641004651299</v>
      </c>
      <c r="M9">
        <f>Concentration!K5</f>
        <v>4.6310574404607356</v>
      </c>
      <c r="N9">
        <f>Concentration!L5</f>
        <v>3.6625048629134418</v>
      </c>
      <c r="O9" s="12">
        <f>Concentration!M5</f>
        <v>2.9834234683546108</v>
      </c>
      <c r="P9">
        <f>Concentration!N5</f>
        <v>3.3750008267242859</v>
      </c>
      <c r="Q9">
        <f>Concentration!O5</f>
        <v>4.2426054555099348</v>
      </c>
      <c r="R9">
        <f>Concentration!P5</f>
        <v>5.1945409805738745</v>
      </c>
      <c r="S9">
        <f>Concentration!Q5</f>
        <v>4.2360621685588526</v>
      </c>
    </row>
    <row r="10" spans="1:40" x14ac:dyDescent="0.2">
      <c r="A10" s="82"/>
      <c r="B10">
        <v>40</v>
      </c>
      <c r="C10">
        <v>23</v>
      </c>
      <c r="D10">
        <f>Concentration!B25</f>
        <v>48.079732622409743</v>
      </c>
      <c r="E10">
        <f>Concentration!C25</f>
        <v>28.334465823647403</v>
      </c>
      <c r="F10">
        <f>Concentration!D25</f>
        <v>13.683575760234374</v>
      </c>
      <c r="G10">
        <f>Concentration!E25</f>
        <v>5.6390142358227058</v>
      </c>
      <c r="H10">
        <f>Concentration!F25</f>
        <v>2.2151458838797837</v>
      </c>
      <c r="I10" s="12">
        <f>Concentration!G25</f>
        <v>1.8755268103634199</v>
      </c>
      <c r="J10">
        <f>Concentration!H25</f>
        <v>5.1298515564434854</v>
      </c>
      <c r="K10">
        <f>Concentration!I25</f>
        <v>2.8786908826787663</v>
      </c>
    </row>
    <row r="11" spans="1:40" x14ac:dyDescent="0.2">
      <c r="A11" s="82"/>
      <c r="B11">
        <v>60</v>
      </c>
      <c r="C11">
        <v>25</v>
      </c>
      <c r="D11">
        <f>Concentration!B27</f>
        <v>49.367110380374243</v>
      </c>
      <c r="E11" s="12">
        <f>Concentration!C27</f>
        <v>0.28622818309271647</v>
      </c>
      <c r="F11">
        <f>Concentration!D27</f>
        <v>1.7039396166801863</v>
      </c>
      <c r="G11">
        <f>Concentration!E27</f>
        <v>2.8792191965754328</v>
      </c>
    </row>
    <row r="12" spans="1:40" x14ac:dyDescent="0.2">
      <c r="A12" s="79" t="s">
        <v>5</v>
      </c>
      <c r="B12" s="20" t="s">
        <v>698</v>
      </c>
      <c r="C12" s="19" t="s">
        <v>697</v>
      </c>
      <c r="D12">
        <f>Concentration!B66</f>
        <v>51.057529069659736</v>
      </c>
      <c r="E12">
        <f>Concentration!C66</f>
        <v>38.716237712220781</v>
      </c>
      <c r="F12">
        <f>Concentration!D66</f>
        <v>27.941335777181173</v>
      </c>
      <c r="G12">
        <f>Concentration!E66</f>
        <v>21.109086282326214</v>
      </c>
      <c r="H12">
        <f>Concentration!F66</f>
        <v>14.016817330282123</v>
      </c>
      <c r="I12">
        <f>Concentration!G66</f>
        <v>11.155093832965695</v>
      </c>
      <c r="J12">
        <f>Concentration!H66</f>
        <v>9.5999867183299354</v>
      </c>
      <c r="K12">
        <f>Concentration!I66</f>
        <v>6.8845726267083984</v>
      </c>
      <c r="L12">
        <f>Concentration!J66</f>
        <v>5.6909051106606485</v>
      </c>
      <c r="M12">
        <f>Concentration!K66</f>
        <v>4.5354210138320346</v>
      </c>
      <c r="N12">
        <f>Concentration!L66</f>
        <v>4.6239635846317961</v>
      </c>
      <c r="O12" s="12">
        <f>Concentration!M66</f>
        <v>4.5960926075516877</v>
      </c>
      <c r="P12">
        <f>Concentration!N66</f>
        <v>5.4910282882262775</v>
      </c>
      <c r="Q12">
        <f>Concentration!O66</f>
        <v>8.1768348691781174</v>
      </c>
      <c r="R12">
        <f>Concentration!P66</f>
        <v>6.568160982874784</v>
      </c>
      <c r="S12">
        <f>Concentration!Q66</f>
        <v>5.4708033485329439</v>
      </c>
    </row>
    <row r="13" spans="1:40" x14ac:dyDescent="0.2">
      <c r="A13" s="79"/>
      <c r="B13">
        <v>7</v>
      </c>
      <c r="C13">
        <v>31</v>
      </c>
      <c r="D13">
        <f>Concentration!B33</f>
        <v>45.027303935123591</v>
      </c>
      <c r="E13">
        <f>Concentration!C33</f>
        <v>34.975352155175543</v>
      </c>
      <c r="F13">
        <f>Concentration!D33</f>
        <v>32.038066224096973</v>
      </c>
      <c r="G13">
        <f>Concentration!E33</f>
        <v>29.409127247801951</v>
      </c>
      <c r="H13">
        <f>Concentration!F33</f>
        <v>28.082609106456061</v>
      </c>
      <c r="I13">
        <f>Concentration!G33</f>
        <v>27.116162366169267</v>
      </c>
      <c r="J13">
        <f>Concentration!H33</f>
        <v>26.388369011154765</v>
      </c>
      <c r="K13">
        <f>Concentration!I33</f>
        <v>25.704688253855199</v>
      </c>
      <c r="L13">
        <f>Concentration!J33</f>
        <v>25.31692262542078</v>
      </c>
      <c r="M13">
        <f>Concentration!K33</f>
        <v>24.684602493849571</v>
      </c>
      <c r="N13">
        <f>Concentration!L33</f>
        <v>24.221064138205847</v>
      </c>
      <c r="O13">
        <f>Concentration!M33</f>
        <v>23.794011049973161</v>
      </c>
      <c r="P13">
        <f>Concentration!N33</f>
        <v>23.438981530987448</v>
      </c>
      <c r="Q13">
        <f>Concentration!O33</f>
        <v>23.077372278487015</v>
      </c>
      <c r="R13">
        <f>Concentration!P33</f>
        <v>22.788942564101085</v>
      </c>
      <c r="S13" s="12">
        <f>Concentration!Q33</f>
        <v>22.485495575576842</v>
      </c>
    </row>
    <row r="14" spans="1:40" x14ac:dyDescent="0.2">
      <c r="C14" t="s">
        <v>407</v>
      </c>
    </row>
    <row r="15" spans="1:40" x14ac:dyDescent="0.2">
      <c r="C15" t="s">
        <v>408</v>
      </c>
    </row>
    <row r="16" spans="1:40" x14ac:dyDescent="0.2">
      <c r="C16" s="21" t="s">
        <v>683</v>
      </c>
      <c r="D16">
        <f>Concentration!B38</f>
        <v>50.877538524141556</v>
      </c>
      <c r="E16">
        <f>Concentration!C38</f>
        <v>43.564363405309514</v>
      </c>
      <c r="F16">
        <f>Concentration!D38</f>
        <v>36.50557110525974</v>
      </c>
      <c r="G16">
        <f>Concentration!E38</f>
        <v>30.36701001336364</v>
      </c>
      <c r="H16">
        <f>Concentration!F38</f>
        <v>26.057114262600219</v>
      </c>
      <c r="I16">
        <f>Concentration!G38</f>
        <v>22.138258525301733</v>
      </c>
      <c r="J16">
        <f>Concentration!H38</f>
        <v>18.049537291259462</v>
      </c>
      <c r="K16">
        <f>Concentration!I38</f>
        <v>15.85310613128485</v>
      </c>
      <c r="L16">
        <f>Concentration!J38</f>
        <v>13.704010348299979</v>
      </c>
      <c r="M16">
        <f>Concentration!K38</f>
        <v>11.47013534405524</v>
      </c>
      <c r="N16">
        <f>Concentration!L38</f>
        <v>9.9743000170884208</v>
      </c>
      <c r="O16">
        <f>Concentration!M38</f>
        <v>8.7085986106421007</v>
      </c>
      <c r="P16">
        <f>Concentration!N38</f>
        <v>8.1758350077132036</v>
      </c>
      <c r="Q16">
        <f>Concentration!O38</f>
        <v>7.3477168434111038</v>
      </c>
      <c r="R16">
        <f>Concentration!P38</f>
        <v>6.8945486638452813</v>
      </c>
      <c r="S16" s="12">
        <f>Concentration!Q38</f>
        <v>6.4421023197502381</v>
      </c>
      <c r="T16">
        <f>Concentration!R38</f>
        <v>6.9851896535784848</v>
      </c>
      <c r="U16">
        <f>Concentration!S38</f>
        <v>6.6680348869011903</v>
      </c>
      <c r="V16">
        <f>Concentration!T38</f>
        <v>6.4658093576306062</v>
      </c>
    </row>
    <row r="17" spans="3:34" x14ac:dyDescent="0.2">
      <c r="C17" s="1" t="s">
        <v>684</v>
      </c>
      <c r="D17">
        <f>Concentration!B39</f>
        <v>45.981453024405624</v>
      </c>
      <c r="E17">
        <f>Concentration!C39</f>
        <v>38.776430662595892</v>
      </c>
      <c r="F17">
        <f>Concentration!D39</f>
        <v>30.285547751888096</v>
      </c>
      <c r="G17">
        <f>Concentration!E39</f>
        <v>23.891796211145021</v>
      </c>
      <c r="H17">
        <f>Concentration!F39</f>
        <v>18.843454387798271</v>
      </c>
      <c r="I17">
        <f>Concentration!G39</f>
        <v>14.436415967488919</v>
      </c>
      <c r="J17">
        <f>Concentration!H39</f>
        <v>11.542251803657642</v>
      </c>
      <c r="K17">
        <f>Concentration!I39</f>
        <v>9.4709807216357795</v>
      </c>
      <c r="L17">
        <f>Concentration!J39</f>
        <v>8.0387862544037443</v>
      </c>
      <c r="M17">
        <f>Concentration!K39</f>
        <v>6.6931720492127056</v>
      </c>
      <c r="N17">
        <f>Concentration!L39</f>
        <v>5.0068082819770785</v>
      </c>
      <c r="O17">
        <f>Concentration!M39</f>
        <v>5.9187774090541989</v>
      </c>
      <c r="P17">
        <f>Concentration!N39</f>
        <v>4.1595766368883114</v>
      </c>
      <c r="Q17">
        <f>Concentration!O39</f>
        <v>3.1705172232216881</v>
      </c>
      <c r="R17">
        <f>Concentration!P39</f>
        <v>3.5696957864802594</v>
      </c>
      <c r="S17">
        <f>Concentration!Q39</f>
        <v>4.3409469912065584</v>
      </c>
    </row>
    <row r="18" spans="3:34" x14ac:dyDescent="0.2">
      <c r="C18" s="1" t="s">
        <v>685</v>
      </c>
      <c r="D18">
        <f>Concentration!B40</f>
        <v>51.369005913312769</v>
      </c>
      <c r="E18">
        <f>Concentration!C40</f>
        <v>43.88653812161256</v>
      </c>
      <c r="F18">
        <f>Concentration!D40</f>
        <v>37.798718386404119</v>
      </c>
      <c r="G18">
        <f>Concentration!E40</f>
        <v>33.442782563049782</v>
      </c>
      <c r="H18">
        <f>Concentration!F40</f>
        <v>29.476723043433335</v>
      </c>
      <c r="I18">
        <f>Concentration!G40</f>
        <v>25.185503414700651</v>
      </c>
      <c r="J18">
        <f>Concentration!H40</f>
        <v>21.761397192487884</v>
      </c>
      <c r="K18">
        <f>Concentration!I40</f>
        <v>18.984366476794545</v>
      </c>
      <c r="L18">
        <f>Concentration!J40</f>
        <v>16.958207208872253</v>
      </c>
      <c r="M18">
        <f>Concentration!K40</f>
        <v>15.028775184185781</v>
      </c>
      <c r="N18">
        <f>Concentration!L40</f>
        <v>14.60856501880604</v>
      </c>
      <c r="O18">
        <f>Concentration!M40</f>
        <v>13.391812314203097</v>
      </c>
      <c r="P18">
        <f>Concentration!N40</f>
        <v>12.687529250140759</v>
      </c>
      <c r="Q18">
        <f>Concentration!O40</f>
        <v>12.351112636136971</v>
      </c>
      <c r="R18">
        <f>Concentration!P40</f>
        <v>11.51989232100459</v>
      </c>
      <c r="S18">
        <f>Concentration!Q40</f>
        <v>12.405401888348118</v>
      </c>
      <c r="T18">
        <f>Concentration!R40</f>
        <v>11.050670881808335</v>
      </c>
      <c r="U18">
        <f>Concentration!S40</f>
        <v>11.409052194455434</v>
      </c>
      <c r="V18">
        <f>Concentration!T40</f>
        <v>11.402251846346255</v>
      </c>
    </row>
    <row r="19" spans="3:34" x14ac:dyDescent="0.2">
      <c r="C19" s="1"/>
    </row>
    <row r="20" spans="3:34" x14ac:dyDescent="0.2">
      <c r="C20" s="21" t="s">
        <v>686</v>
      </c>
      <c r="D20">
        <f>Concentration!B42</f>
        <v>50.532115416070774</v>
      </c>
      <c r="E20">
        <f>Concentration!C42</f>
        <v>43.123756066026409</v>
      </c>
      <c r="F20">
        <f>Concentration!D42</f>
        <v>35.280130572130524</v>
      </c>
      <c r="G20">
        <f>Concentration!E42</f>
        <v>29.530207245896538</v>
      </c>
      <c r="H20">
        <f>Concentration!F42</f>
        <v>24.1874791141197</v>
      </c>
      <c r="I20">
        <f>Concentration!G42</f>
        <v>19.491746499940628</v>
      </c>
      <c r="J20">
        <f>Concentration!H42</f>
        <v>16.564095362956451</v>
      </c>
      <c r="K20">
        <f>Concentration!I42</f>
        <v>13.674518950573855</v>
      </c>
      <c r="L20">
        <f>Concentration!J42</f>
        <v>12.296904662986194</v>
      </c>
      <c r="M20">
        <f>Concentration!K42</f>
        <v>9.4874036074709966</v>
      </c>
      <c r="N20">
        <f>Concentration!L42</f>
        <v>8.3464468526630089</v>
      </c>
      <c r="O20">
        <f>Concentration!M42</f>
        <v>8.2694510691091132</v>
      </c>
      <c r="P20">
        <f>Concentration!N42</f>
        <v>6.4906768798826624</v>
      </c>
      <c r="Q20">
        <f>Concentration!O42</f>
        <v>6.3718539884076186</v>
      </c>
      <c r="R20">
        <f>Concentration!P42</f>
        <v>7.5173449536934625</v>
      </c>
      <c r="S20" s="12">
        <f>Concentration!Q42</f>
        <v>6.2962928447889821</v>
      </c>
      <c r="T20">
        <f>Concentration!R42</f>
        <v>7.4549548883974683</v>
      </c>
    </row>
    <row r="21" spans="3:34" x14ac:dyDescent="0.2">
      <c r="C21" s="1" t="s">
        <v>687</v>
      </c>
      <c r="D21">
        <f>Concentration!B43</f>
        <v>42.638571677279444</v>
      </c>
      <c r="E21">
        <f>Concentration!C43</f>
        <v>30.809934450948489</v>
      </c>
      <c r="F21">
        <f>Concentration!D43</f>
        <v>18.670804760673768</v>
      </c>
      <c r="G21">
        <f>Concentration!E43</f>
        <v>13.625941165081734</v>
      </c>
      <c r="H21">
        <f>Concentration!F43</f>
        <v>8.6129699248767544</v>
      </c>
      <c r="I21">
        <f>Concentration!G43</f>
        <v>5.6303593059638963</v>
      </c>
      <c r="J21">
        <f>Concentration!H43</f>
        <v>4.0844196308224454</v>
      </c>
      <c r="K21">
        <f>Concentration!I43</f>
        <v>3.2817676155080302</v>
      </c>
      <c r="L21">
        <f>Concentration!J43</f>
        <v>3.0171684702750219</v>
      </c>
      <c r="M21">
        <f>Concentration!K43</f>
        <v>3.2006243420885494</v>
      </c>
      <c r="N21">
        <f>Concentration!L43</f>
        <v>2.6753505078741129</v>
      </c>
      <c r="O21">
        <f>Concentration!M43</f>
        <v>1.6779962757448854</v>
      </c>
      <c r="P21">
        <f>Concentration!N43</f>
        <v>1.9823442684623573</v>
      </c>
      <c r="Q21">
        <f>Concentration!O43</f>
        <v>1.6652022419551518</v>
      </c>
      <c r="R21">
        <f>Concentration!P43</f>
        <v>1.006460367988143</v>
      </c>
      <c r="S21">
        <f>Concentration!Q43</f>
        <v>2.0483362540539893</v>
      </c>
      <c r="T21">
        <f>Concentration!R43</f>
        <v>2.3339278132880521</v>
      </c>
    </row>
    <row r="22" spans="3:34" x14ac:dyDescent="0.2">
      <c r="C22" s="1"/>
    </row>
    <row r="23" spans="3:34" x14ac:dyDescent="0.2">
      <c r="C23" s="21" t="s">
        <v>688</v>
      </c>
      <c r="D23">
        <f>Concentration!B45</f>
        <v>49.014710174488528</v>
      </c>
      <c r="E23">
        <f>Concentration!C45</f>
        <v>42.76448713442295</v>
      </c>
      <c r="F23">
        <f>Concentration!D45</f>
        <v>33.412041015956277</v>
      </c>
      <c r="G23">
        <f>Concentration!E45</f>
        <v>29.279973529633551</v>
      </c>
      <c r="H23">
        <f>Concentration!F45</f>
        <v>22.937670344399354</v>
      </c>
      <c r="I23">
        <f>Concentration!G45</f>
        <v>18.517004134851106</v>
      </c>
      <c r="J23">
        <f>Concentration!H45</f>
        <v>15.823770840962254</v>
      </c>
      <c r="K23">
        <f>Concentration!I45</f>
        <v>13.380709336433572</v>
      </c>
      <c r="L23">
        <f>Concentration!J45</f>
        <v>11.367113489093942</v>
      </c>
      <c r="M23">
        <f>Concentration!K45</f>
        <v>9.821217356306148</v>
      </c>
      <c r="N23">
        <f>Concentration!L45</f>
        <v>8.943151918840238</v>
      </c>
      <c r="O23">
        <f>Concentration!M45</f>
        <v>8.2445164593778575</v>
      </c>
      <c r="P23">
        <f>Concentration!N45</f>
        <v>7.1721360095133111</v>
      </c>
      <c r="Q23">
        <f>Concentration!O45</f>
        <v>7.9426492519704759</v>
      </c>
      <c r="R23" s="12">
        <f>Concentration!P45</f>
        <v>7.3298354499783125</v>
      </c>
      <c r="S23">
        <f>Concentration!Q45</f>
        <v>7.6569798003022731</v>
      </c>
    </row>
    <row r="24" spans="3:34" x14ac:dyDescent="0.2">
      <c r="C24" t="s">
        <v>513</v>
      </c>
    </row>
    <row r="25" spans="3:34" x14ac:dyDescent="0.2">
      <c r="C25">
        <v>1</v>
      </c>
      <c r="D25">
        <f>Concentration!B47</f>
        <v>50.914472761579873</v>
      </c>
      <c r="E25">
        <f>Concentration!C47</f>
        <v>50.163892886335709</v>
      </c>
      <c r="F25">
        <f>Concentration!D47</f>
        <v>48.689129478507361</v>
      </c>
      <c r="G25">
        <f>Concentration!E47</f>
        <v>51.35737913714069</v>
      </c>
      <c r="H25">
        <f>Concentration!F47</f>
        <v>50.533673909815583</v>
      </c>
      <c r="I25">
        <f>Concentration!G47</f>
        <v>48.910652334080517</v>
      </c>
      <c r="J25">
        <f>Concentration!H47</f>
        <v>49.895666824257574</v>
      </c>
      <c r="K25">
        <f>Concentration!I47</f>
        <v>49.999910445420994</v>
      </c>
      <c r="L25">
        <f>Concentration!J47</f>
        <v>51.008617136874243</v>
      </c>
      <c r="M25">
        <f>Concentration!K47</f>
        <v>50.373154214927709</v>
      </c>
      <c r="N25">
        <f>Concentration!L47</f>
        <v>49.998455163183976</v>
      </c>
      <c r="O25">
        <f>Concentration!M47</f>
        <v>50.497844035476831</v>
      </c>
      <c r="P25">
        <f>Concentration!N47</f>
        <v>51.987738250106709</v>
      </c>
      <c r="Q25">
        <f>Concentration!O47</f>
        <v>50.466988955735282</v>
      </c>
      <c r="R25">
        <f>Concentration!P47</f>
        <v>50.310298407726187</v>
      </c>
      <c r="S25" s="12">
        <f>Concentration!Q47</f>
        <v>49.840959565480297</v>
      </c>
    </row>
    <row r="26" spans="3:34" x14ac:dyDescent="0.2">
      <c r="C26" t="s">
        <v>530</v>
      </c>
    </row>
    <row r="27" spans="3:34" x14ac:dyDescent="0.2">
      <c r="C27">
        <v>1</v>
      </c>
      <c r="D27">
        <f>Concentration!B49</f>
        <v>50.429636711667754</v>
      </c>
      <c r="E27">
        <f>Concentration!C49</f>
        <v>49.620690729731166</v>
      </c>
      <c r="F27">
        <f>Concentration!D49</f>
        <v>47.998448400791993</v>
      </c>
      <c r="G27">
        <f>Concentration!E49</f>
        <v>48.507157272090687</v>
      </c>
      <c r="H27">
        <f>Concentration!F49</f>
        <v>47.467461325923587</v>
      </c>
      <c r="I27">
        <f>Concentration!G49</f>
        <v>46.675921964436576</v>
      </c>
      <c r="J27">
        <f>Concentration!H49</f>
        <v>47.987827936797402</v>
      </c>
      <c r="K27">
        <f>Concentration!I49</f>
        <v>45.654597666376624</v>
      </c>
      <c r="L27">
        <f>Concentration!J49</f>
        <v>47.513813613280952</v>
      </c>
      <c r="M27">
        <f>Concentration!K49</f>
        <v>45.211975122429003</v>
      </c>
      <c r="N27">
        <f>Concentration!L49</f>
        <v>45.93062651828528</v>
      </c>
      <c r="O27">
        <f>Concentration!M49</f>
        <v>46.032362099832255</v>
      </c>
      <c r="P27">
        <f>Concentration!N49</f>
        <v>44.005437776664934</v>
      </c>
      <c r="Q27" s="12">
        <f>Concentration!O49</f>
        <v>43.907722283251516</v>
      </c>
      <c r="R27">
        <f>Concentration!P49</f>
        <v>44.34750651074004</v>
      </c>
      <c r="S27">
        <f>Concentration!Q49</f>
        <v>45.243330777961688</v>
      </c>
    </row>
    <row r="28" spans="3:34" x14ac:dyDescent="0.2">
      <c r="C28" t="s">
        <v>578</v>
      </c>
    </row>
    <row r="29" spans="3:34" x14ac:dyDescent="0.2">
      <c r="C29" t="s">
        <v>579</v>
      </c>
    </row>
    <row r="30" spans="3:34" x14ac:dyDescent="0.2">
      <c r="C30">
        <v>1</v>
      </c>
      <c r="D30">
        <f>Concentration!B52</f>
        <v>47.708836914657141</v>
      </c>
      <c r="E30">
        <f>Concentration!C52</f>
        <v>40.199861827874678</v>
      </c>
      <c r="F30">
        <f>Concentration!D52</f>
        <v>33.545769584135499</v>
      </c>
      <c r="G30">
        <f>Concentration!E52</f>
        <v>28.228261183867751</v>
      </c>
      <c r="H30">
        <f>Concentration!F52</f>
        <v>24.129394258772514</v>
      </c>
      <c r="I30">
        <f>Concentration!G52</f>
        <v>20.728981527931928</v>
      </c>
      <c r="J30">
        <f>Concentration!H52</f>
        <v>18.140750459778964</v>
      </c>
      <c r="K30">
        <f>Concentration!I52</f>
        <v>15.916440581863011</v>
      </c>
      <c r="L30">
        <f>Concentration!J52</f>
        <v>14.086003873255953</v>
      </c>
      <c r="M30">
        <f>Concentration!K52</f>
        <v>12.562707834946018</v>
      </c>
      <c r="N30">
        <f>Concentration!L52</f>
        <v>11.329273570668139</v>
      </c>
      <c r="O30">
        <f>Concentration!M52</f>
        <v>10.299457545920758</v>
      </c>
      <c r="P30">
        <f>Concentration!N52</f>
        <v>9.4602357587769053</v>
      </c>
      <c r="Q30">
        <f>Concentration!O52</f>
        <v>8.6719862640680532</v>
      </c>
      <c r="R30">
        <f>Concentration!P52</f>
        <v>8.1210425994099129</v>
      </c>
      <c r="S30">
        <f>Concentration!Q52</f>
        <v>7.4146030599420563</v>
      </c>
      <c r="T30">
        <f>Concentration!R52</f>
        <v>6.8671531047654764</v>
      </c>
      <c r="U30">
        <f>Concentration!S52</f>
        <v>6.4184643045650427</v>
      </c>
      <c r="V30">
        <f>Concentration!T52</f>
        <v>6.0331951044341778</v>
      </c>
      <c r="W30">
        <f>Concentration!U52</f>
        <v>5.698333113740671</v>
      </c>
      <c r="X30">
        <f>Concentration!V52</f>
        <v>5.4038342402612338</v>
      </c>
      <c r="Y30">
        <f>Concentration!W52</f>
        <v>5.1368615529240911</v>
      </c>
      <c r="Z30">
        <f>Concentration!X52</f>
        <v>4.9452510045205837</v>
      </c>
      <c r="AA30">
        <f>Concentration!Y52</f>
        <v>4.801760885622901</v>
      </c>
      <c r="AB30">
        <f>Concentration!Z52</f>
        <v>4.6517365107805411</v>
      </c>
      <c r="AC30">
        <f>Concentration!AA52</f>
        <v>4.5147216237469907</v>
      </c>
      <c r="AD30">
        <f>Concentration!AB52</f>
        <v>4.469672381619632</v>
      </c>
      <c r="AE30">
        <f>Concentration!AC52</f>
        <v>4.3365137344833977</v>
      </c>
      <c r="AF30">
        <f>Concentration!AD52</f>
        <v>4.28032603563158</v>
      </c>
      <c r="AG30">
        <f>Concentration!AE52</f>
        <v>4.17367403847829</v>
      </c>
      <c r="AH30" s="12">
        <f>Concentration!AF52</f>
        <v>4.1246124490512122</v>
      </c>
    </row>
    <row r="31" spans="3:34" x14ac:dyDescent="0.2">
      <c r="C31" t="s">
        <v>689</v>
      </c>
    </row>
    <row r="32" spans="3:34" x14ac:dyDescent="0.2">
      <c r="C32">
        <v>1</v>
      </c>
      <c r="D32">
        <f>Concentration!B54</f>
        <v>49.689254133240262</v>
      </c>
      <c r="E32">
        <f>Concentration!C54</f>
        <v>40.613796733671435</v>
      </c>
      <c r="F32">
        <f>Concentration!D54</f>
        <v>33.611837849468621</v>
      </c>
      <c r="G32">
        <f>Concentration!E54</f>
        <v>27.808280664087665</v>
      </c>
      <c r="H32">
        <f>Concentration!F54</f>
        <v>23.460560476627059</v>
      </c>
      <c r="I32">
        <f>Concentration!G54</f>
        <v>20.227470369049591</v>
      </c>
      <c r="J32">
        <f>Concentration!H54</f>
        <v>17.504265743933551</v>
      </c>
      <c r="K32">
        <f>Concentration!I54</f>
        <v>15.523858846523487</v>
      </c>
      <c r="L32">
        <f>Concentration!J54</f>
        <v>13.744233162372728</v>
      </c>
      <c r="M32">
        <f>Concentration!K54</f>
        <v>13.223396939116713</v>
      </c>
      <c r="N32">
        <f>Concentration!L54</f>
        <v>11.389592955122362</v>
      </c>
      <c r="O32">
        <f>Concentration!M54</f>
        <v>10.25350520311448</v>
      </c>
      <c r="P32">
        <f>Concentration!N54</f>
        <v>9.4925732137841123</v>
      </c>
      <c r="Q32">
        <f>Concentration!O54</f>
        <v>8.7767852921504552</v>
      </c>
      <c r="R32">
        <f>Concentration!P54</f>
        <v>8.3009815391526836</v>
      </c>
      <c r="S32">
        <f>Concentration!Q54</f>
        <v>7.7664594701873817</v>
      </c>
      <c r="T32">
        <f>Concentration!R54</f>
        <v>7.4458935632331604</v>
      </c>
      <c r="U32">
        <f>Concentration!S54</f>
        <v>6.8374765714006926</v>
      </c>
      <c r="V32">
        <f>Concentration!T54</f>
        <v>6.7626391984680527</v>
      </c>
      <c r="W32">
        <f>Concentration!U54</f>
        <v>6.2078915447388097</v>
      </c>
      <c r="X32">
        <f>Concentration!V54</f>
        <v>6.2916967074075112</v>
      </c>
      <c r="Y32">
        <f>Concentration!W54</f>
        <v>6.1100689693962771</v>
      </c>
      <c r="Z32">
        <f>Concentration!X54</f>
        <v>5.8863670609213852</v>
      </c>
      <c r="AA32">
        <f>Concentration!Y54</f>
        <v>5.7814080550039186</v>
      </c>
    </row>
    <row r="33" spans="3:20" x14ac:dyDescent="0.2">
      <c r="C33" t="s">
        <v>580</v>
      </c>
    </row>
    <row r="34" spans="3:20" x14ac:dyDescent="0.2">
      <c r="C34" t="s">
        <v>581</v>
      </c>
    </row>
    <row r="35" spans="3:20" x14ac:dyDescent="0.2">
      <c r="C35">
        <v>1</v>
      </c>
      <c r="D35">
        <f>Concentration!B57</f>
        <v>50.665216974353243</v>
      </c>
      <c r="E35">
        <f>Concentration!C57</f>
        <v>42.910250164208009</v>
      </c>
      <c r="F35">
        <f>Concentration!D57</f>
        <v>35.082127038536797</v>
      </c>
      <c r="G35">
        <f>Concentration!E57</f>
        <v>29.914326927875976</v>
      </c>
      <c r="H35">
        <f>Concentration!F57</f>
        <v>24.857626262681173</v>
      </c>
      <c r="I35">
        <f>Concentration!G57</f>
        <v>20.806446923837491</v>
      </c>
      <c r="J35">
        <f>Concentration!H57</f>
        <v>17.708943191545455</v>
      </c>
      <c r="K35">
        <f>Concentration!I57</f>
        <v>15.314984561046062</v>
      </c>
      <c r="L35">
        <f>Concentration!J57</f>
        <v>13.232680814090759</v>
      </c>
      <c r="M35">
        <f>Concentration!K57</f>
        <v>10.57709972270119</v>
      </c>
      <c r="N35">
        <f>Concentration!L57</f>
        <v>9.3028001527246982</v>
      </c>
      <c r="O35">
        <f>Concentration!M57</f>
        <v>8.2973788125178576</v>
      </c>
      <c r="P35">
        <f>Concentration!N57</f>
        <v>7.355957637101775</v>
      </c>
      <c r="Q35">
        <f>Concentration!O57</f>
        <v>6.242198404295606</v>
      </c>
      <c r="R35">
        <f>Concentration!P57</f>
        <v>5.7918859580898268</v>
      </c>
      <c r="S35" s="12">
        <f>Concentration!Q57</f>
        <v>4.6103780476049572</v>
      </c>
      <c r="T35">
        <f>Concentration!R57</f>
        <v>5.2841114734670995</v>
      </c>
    </row>
    <row r="36" spans="3:20" x14ac:dyDescent="0.2">
      <c r="C36">
        <v>2</v>
      </c>
      <c r="D36">
        <f>Concentration!B58</f>
        <v>50.08345499906212</v>
      </c>
      <c r="E36">
        <f>Concentration!C58</f>
        <v>44.514053757582033</v>
      </c>
      <c r="F36">
        <f>Concentration!D58</f>
        <v>37.197738428658226</v>
      </c>
      <c r="G36">
        <f>Concentration!E58</f>
        <v>30.407381193978356</v>
      </c>
      <c r="H36">
        <f>Concentration!F58</f>
        <v>24.596864972795025</v>
      </c>
      <c r="I36">
        <f>Concentration!G58</f>
        <v>20.645000905702535</v>
      </c>
      <c r="J36">
        <f>Concentration!H58</f>
        <v>16.497051748878704</v>
      </c>
      <c r="K36">
        <f>Concentration!I58</f>
        <v>12.951861658137016</v>
      </c>
      <c r="L36">
        <f>Concentration!J58</f>
        <v>12.590289819808163</v>
      </c>
      <c r="M36">
        <f>Concentration!K58</f>
        <v>9.9419483704999134</v>
      </c>
      <c r="N36">
        <f>Concentration!L58</f>
        <v>9.5098443691871424</v>
      </c>
      <c r="O36">
        <f>Concentration!M58</f>
        <v>8.334131784769589</v>
      </c>
      <c r="P36">
        <f>Concentration!N58</f>
        <v>7.0088199279012979</v>
      </c>
      <c r="Q36">
        <f>Concentration!O58</f>
        <v>6.4701945564960397</v>
      </c>
      <c r="R36">
        <f>Concentration!P58</f>
        <v>6.7623760091278573</v>
      </c>
      <c r="S36" s="12">
        <f>Concentration!Q58</f>
        <v>5.5019899952465803</v>
      </c>
      <c r="T36">
        <f>Concentration!R58</f>
        <v>6.5035144560268403</v>
      </c>
    </row>
    <row r="37" spans="3:20" x14ac:dyDescent="0.2">
      <c r="C37">
        <v>3</v>
      </c>
      <c r="D37">
        <f>Concentration!B59</f>
        <v>49.718514595195671</v>
      </c>
      <c r="E37">
        <f>Concentration!C59</f>
        <v>38.461233044093078</v>
      </c>
      <c r="F37">
        <f>Concentration!D59</f>
        <v>29.27155663131126</v>
      </c>
      <c r="G37">
        <f>Concentration!E59</f>
        <v>21.009315589807233</v>
      </c>
      <c r="H37">
        <f>Concentration!F59</f>
        <v>14.627639795279352</v>
      </c>
      <c r="I37">
        <f>Concentration!G59</f>
        <v>9.8593585233154766</v>
      </c>
      <c r="J37">
        <f>Concentration!H59</f>
        <v>6.3038556678987661</v>
      </c>
      <c r="K37">
        <f>Concentration!I59</f>
        <v>3.7919208028099782</v>
      </c>
      <c r="L37">
        <f>Concentration!J59</f>
        <v>2.1201009881960307</v>
      </c>
      <c r="M37">
        <f>Concentration!K59</f>
        <v>1.0897114945178765</v>
      </c>
      <c r="N37">
        <f>Concentration!L59</f>
        <v>0.49110580458287012</v>
      </c>
      <c r="O37">
        <f>Concentration!M59</f>
        <v>0.15675797652128182</v>
      </c>
      <c r="P37">
        <f>Concentration!N59</f>
        <v>-2.8185169063428571E-2</v>
      </c>
      <c r="Q37">
        <f>Concentration!O59</f>
        <v>-0.16195635229831409</v>
      </c>
      <c r="R37">
        <f>Concentration!P59</f>
        <v>-0.26630122959613423</v>
      </c>
      <c r="S37">
        <f>Concentration!Q59</f>
        <v>-0.32125176115172727</v>
      </c>
    </row>
    <row r="38" spans="3:20" x14ac:dyDescent="0.2">
      <c r="C38">
        <v>4</v>
      </c>
      <c r="D38">
        <f>Concentration!B60</f>
        <v>51.133833336111252</v>
      </c>
      <c r="E38">
        <f>Concentration!C60</f>
        <v>42.887479125685715</v>
      </c>
      <c r="F38">
        <f>Concentration!D60</f>
        <v>34.147412675799572</v>
      </c>
      <c r="G38">
        <f>Concentration!E60</f>
        <v>26.290171003961476</v>
      </c>
      <c r="H38">
        <f>Concentration!F60</f>
        <v>19.736455820339895</v>
      </c>
      <c r="I38">
        <f>Concentration!G60</f>
        <v>14.783276295765825</v>
      </c>
      <c r="J38">
        <f>Concentration!H60</f>
        <v>10.95247674504459</v>
      </c>
      <c r="K38">
        <f>Concentration!I60</f>
        <v>8.2447422345479229</v>
      </c>
      <c r="L38">
        <f>Concentration!J60</f>
        <v>6.0734430763112126</v>
      </c>
      <c r="M38">
        <f>Concentration!K60</f>
        <v>4.6321224541888091</v>
      </c>
      <c r="N38">
        <f>Concentration!L60</f>
        <v>3.5098814933331814</v>
      </c>
      <c r="O38">
        <f>Concentration!M60</f>
        <v>2.6800208285257363</v>
      </c>
      <c r="P38">
        <f>Concentration!N60</f>
        <v>2.0651215090382835</v>
      </c>
      <c r="Q38">
        <f>Concentration!O60</f>
        <v>1.6895570933046733</v>
      </c>
      <c r="R38">
        <f>Concentration!P60</f>
        <v>1.3561053910814762</v>
      </c>
      <c r="S38">
        <f>Concentration!Q60</f>
        <v>1.0810023786184069</v>
      </c>
      <c r="T38" s="12">
        <f>Concentration!R60</f>
        <v>0.9097619110888181</v>
      </c>
    </row>
    <row r="39" spans="3:20" x14ac:dyDescent="0.2">
      <c r="C39" t="s">
        <v>649</v>
      </c>
    </row>
    <row r="40" spans="3:20" x14ac:dyDescent="0.2">
      <c r="C40">
        <v>1</v>
      </c>
      <c r="D40">
        <f>Concentration!B62</f>
        <v>49.861379961985925</v>
      </c>
      <c r="E40">
        <f>Concentration!C62</f>
        <v>42.173255503438099</v>
      </c>
      <c r="F40">
        <f>Concentration!D62</f>
        <v>33.626715788077703</v>
      </c>
      <c r="G40">
        <f>Concentration!E62</f>
        <v>26.820211113273377</v>
      </c>
      <c r="H40">
        <f>Concentration!F62</f>
        <v>21.408039699900286</v>
      </c>
      <c r="I40">
        <f>Concentration!G62</f>
        <v>17.047563860426365</v>
      </c>
      <c r="J40">
        <f>Concentration!H62</f>
        <v>13.769701891647296</v>
      </c>
      <c r="K40">
        <f>Concentration!I62</f>
        <v>11.291431071954893</v>
      </c>
      <c r="L40">
        <f>Concentration!J62</f>
        <v>9.3481480631483986</v>
      </c>
      <c r="M40">
        <f>Concentration!K62</f>
        <v>7.8960124878658</v>
      </c>
      <c r="N40">
        <f>Concentration!L62</f>
        <v>6.7168894082438309</v>
      </c>
      <c r="O40">
        <f>Concentration!M62</f>
        <v>5.8147434362604544</v>
      </c>
      <c r="P40">
        <f>Concentration!N62</f>
        <v>5.1025437271441989</v>
      </c>
      <c r="Q40">
        <f>Concentration!O62</f>
        <v>4.4927201560051078</v>
      </c>
      <c r="R40">
        <f>Concentration!P62</f>
        <v>4.0177482232387884</v>
      </c>
      <c r="S40">
        <f>Concentration!Q62</f>
        <v>3.6456223633383331</v>
      </c>
      <c r="T40" s="12">
        <f>Concentration!R62</f>
        <v>3.3324573664440909</v>
      </c>
    </row>
    <row r="41" spans="3:20" x14ac:dyDescent="0.2">
      <c r="C41">
        <v>2</v>
      </c>
      <c r="D41">
        <f>Concentration!B63</f>
        <v>51.800311315608006</v>
      </c>
      <c r="E41">
        <f>Concentration!C63</f>
        <v>43.290094309549566</v>
      </c>
      <c r="F41">
        <f>Concentration!D63</f>
        <v>35.293620315987447</v>
      </c>
      <c r="G41">
        <f>Concentration!E63</f>
        <v>28.529403975516889</v>
      </c>
      <c r="H41">
        <f>Concentration!F63</f>
        <v>22.517031851270783</v>
      </c>
      <c r="I41">
        <f>Concentration!G63</f>
        <v>17.772722741742058</v>
      </c>
      <c r="J41">
        <f>Concentration!H63</f>
        <v>10.682301920729849</v>
      </c>
      <c r="K41">
        <f>Concentration!I63</f>
        <v>9.4122385380071432</v>
      </c>
      <c r="L41">
        <f>Concentration!J63</f>
        <v>8.1421751552844164</v>
      </c>
      <c r="M41">
        <f>Concentration!K63</f>
        <v>6.2739778720972943</v>
      </c>
      <c r="N41">
        <f>Concentration!L63</f>
        <v>4.9404297370414723</v>
      </c>
      <c r="O41">
        <f>Concentration!M63</f>
        <v>3.914233855871061</v>
      </c>
      <c r="P41">
        <f>Concentration!N63</f>
        <v>3.1996560891471426</v>
      </c>
      <c r="Q41">
        <f>Concentration!O63</f>
        <v>2.6879423116193726</v>
      </c>
      <c r="R41">
        <f>Concentration!P63</f>
        <v>2.2973657823230305</v>
      </c>
      <c r="S41" s="12">
        <f>Concentration!Q63</f>
        <v>2.0245069750460436</v>
      </c>
    </row>
    <row r="42" spans="3:20" x14ac:dyDescent="0.2">
      <c r="C42" t="s">
        <v>736</v>
      </c>
    </row>
    <row r="43" spans="3:20" x14ac:dyDescent="0.2">
      <c r="D43">
        <f>Concentration!B68</f>
        <v>51.681272325021425</v>
      </c>
      <c r="E43">
        <f>Concentration!C68</f>
        <v>34.734714528697836</v>
      </c>
      <c r="F43">
        <f>Concentration!D68</f>
        <v>22.215112393036147</v>
      </c>
      <c r="G43">
        <f>Concentration!E68</f>
        <v>13.546845027378899</v>
      </c>
      <c r="H43">
        <f>Concentration!F68</f>
        <v>8.7200944372071856</v>
      </c>
      <c r="I43">
        <f>Concentration!G68</f>
        <v>5.1414186634545453</v>
      </c>
      <c r="J43">
        <f>Concentration!H68</f>
        <v>3.4199100882462767</v>
      </c>
      <c r="K43">
        <f>Concentration!I68</f>
        <v>2.5827951059712557</v>
      </c>
      <c r="L43">
        <f>Concentration!J68</f>
        <v>2.3257557197567964</v>
      </c>
      <c r="M43">
        <f>Concentration!K68</f>
        <v>2.4609682758649787</v>
      </c>
      <c r="N43" s="12">
        <f>Concentration!L68</f>
        <v>1.8558316359789311</v>
      </c>
      <c r="O43">
        <f>Concentration!M68</f>
        <v>2.0150498982630265</v>
      </c>
      <c r="P43">
        <f>Concentration!N68</f>
        <v>1.9782419336307839</v>
      </c>
      <c r="Q43">
        <f>Concentration!O68</f>
        <v>2.130097183830459</v>
      </c>
      <c r="R43">
        <f>Concentration!P68</f>
        <v>2.2421803639565154</v>
      </c>
      <c r="S43">
        <f>Concentration!Q68</f>
        <v>2.2259347116278141</v>
      </c>
    </row>
    <row r="44" spans="3:20" x14ac:dyDescent="0.2">
      <c r="C44" t="s">
        <v>737</v>
      </c>
    </row>
    <row r="45" spans="3:20" x14ac:dyDescent="0.2">
      <c r="D45">
        <f>Concentration!B70</f>
        <v>51.523549661992206</v>
      </c>
      <c r="E45">
        <f>Concentration!C70</f>
        <v>18.648962625693464</v>
      </c>
      <c r="F45">
        <f>Concentration!D70</f>
        <v>7.1262494640437222</v>
      </c>
      <c r="G45">
        <f>Concentration!E70</f>
        <v>3.0914001206814072</v>
      </c>
      <c r="H45">
        <f>Concentration!F70</f>
        <v>2.5598026465030088</v>
      </c>
      <c r="I45" s="12">
        <f>Concentration!G70</f>
        <v>1.6166820291318531</v>
      </c>
      <c r="J45">
        <f>Concentration!H70</f>
        <v>2.4737653737462555</v>
      </c>
      <c r="K45">
        <f>Concentration!I70</f>
        <v>2.0696224983123788</v>
      </c>
    </row>
    <row r="46" spans="3:20" x14ac:dyDescent="0.2">
      <c r="C46" t="s">
        <v>739</v>
      </c>
    </row>
    <row r="47" spans="3:20" x14ac:dyDescent="0.2">
      <c r="C47">
        <v>1</v>
      </c>
      <c r="D47">
        <f>Concentration!B72</f>
        <v>51.670724109104114</v>
      </c>
      <c r="E47">
        <f>Concentration!C72</f>
        <v>6.8134721553688742</v>
      </c>
      <c r="F47">
        <f>Concentration!D72</f>
        <v>5.8063787887620126</v>
      </c>
      <c r="G47">
        <f>Concentration!E72</f>
        <v>6.2617795622192434</v>
      </c>
      <c r="H47" s="12">
        <f>Concentration!F72</f>
        <v>6.2939002730627269</v>
      </c>
    </row>
    <row r="48" spans="3:20" x14ac:dyDescent="0.2">
      <c r="C48">
        <v>2</v>
      </c>
      <c r="D48">
        <f>Concentration!B73</f>
        <v>49.178997089336796</v>
      </c>
      <c r="E48">
        <f>Concentration!C73</f>
        <v>31.522622802043944</v>
      </c>
      <c r="F48">
        <f>Concentration!D73</f>
        <v>19.018675271566558</v>
      </c>
      <c r="G48">
        <f>Concentration!E73</f>
        <v>11.620440970251236</v>
      </c>
      <c r="H48">
        <f>Concentration!F73</f>
        <v>7.218320578207793</v>
      </c>
      <c r="I48">
        <f>Concentration!G73</f>
        <v>5.2989900571442856</v>
      </c>
      <c r="J48">
        <f>Concentration!H73</f>
        <v>4.2637996157524896</v>
      </c>
      <c r="K48">
        <f>Concentration!I73</f>
        <v>3.5891695399302161</v>
      </c>
      <c r="L48" s="12">
        <f>Concentration!J73</f>
        <v>2.5566903357898054</v>
      </c>
      <c r="M48">
        <f>Concentration!K73</f>
        <v>3.1232795746295237</v>
      </c>
      <c r="N48">
        <f>Concentration!L73</f>
        <v>3.4470856778035501</v>
      </c>
      <c r="O48">
        <f>Concentration!M73</f>
        <v>3.7036285199125971</v>
      </c>
    </row>
    <row r="49" spans="3:19" x14ac:dyDescent="0.2">
      <c r="C49">
        <v>3</v>
      </c>
      <c r="D49">
        <f>Concentration!B74</f>
        <v>48.766166546648705</v>
      </c>
      <c r="E49">
        <f>Concentration!C74</f>
        <v>47.946909735248703</v>
      </c>
      <c r="F49">
        <f>Concentration!D74</f>
        <v>47.078142364295019</v>
      </c>
      <c r="G49">
        <f>Concentration!E74</f>
        <v>45.927617902893942</v>
      </c>
      <c r="H49">
        <f>Concentration!F74</f>
        <v>45.639033371251301</v>
      </c>
      <c r="I49">
        <f>Concentration!G74</f>
        <v>45.183870629313418</v>
      </c>
      <c r="J49">
        <f>Concentration!H74</f>
        <v>42.919392123393294</v>
      </c>
      <c r="K49">
        <f>Concentration!I74</f>
        <v>41.947689337139394</v>
      </c>
      <c r="L49">
        <f>Concentration!J74</f>
        <v>41.281010095177272</v>
      </c>
      <c r="M49">
        <f>Concentration!K74</f>
        <v>40.244353727866454</v>
      </c>
      <c r="N49">
        <f>Concentration!L74</f>
        <v>39.441752673220563</v>
      </c>
      <c r="O49">
        <f>Concentration!M74</f>
        <v>38.945421441798274</v>
      </c>
      <c r="P49">
        <f>Concentration!N74</f>
        <v>38.361997761258877</v>
      </c>
      <c r="Q49">
        <f>Concentration!O74</f>
        <v>37.399777532129875</v>
      </c>
      <c r="R49">
        <f>Concentration!P74</f>
        <v>35.839188596386151</v>
      </c>
      <c r="S49" s="12">
        <f>Concentration!Q74</f>
        <v>35.911168300747619</v>
      </c>
    </row>
    <row r="50" spans="3:19" x14ac:dyDescent="0.2">
      <c r="C50" t="s">
        <v>738</v>
      </c>
    </row>
    <row r="51" spans="3:19" x14ac:dyDescent="0.2">
      <c r="D51">
        <f>Concentration!B76</f>
        <v>28.198131164944808</v>
      </c>
      <c r="E51">
        <f>Concentration!C76</f>
        <v>22.232503531811044</v>
      </c>
      <c r="F51">
        <f>Concentration!D76</f>
        <v>17.61888599189037</v>
      </c>
      <c r="G51">
        <f>Concentration!E76</f>
        <v>13.022969225268119</v>
      </c>
      <c r="H51">
        <f>Concentration!F76</f>
        <v>8.0986915026914499</v>
      </c>
      <c r="I51">
        <f>Concentration!G76</f>
        <v>5.0585062803127059</v>
      </c>
      <c r="J51">
        <f>Concentration!H76</f>
        <v>3.0492211260325544</v>
      </c>
      <c r="K51">
        <f>Concentration!I76</f>
        <v>2.6859396858645024</v>
      </c>
      <c r="L51">
        <f>Concentration!J76</f>
        <v>2.4988730240187449</v>
      </c>
      <c r="M51">
        <f>Concentration!K76</f>
        <v>3.0031752477992422</v>
      </c>
      <c r="N51">
        <f>Concentration!L76</f>
        <v>2.2191669396503033</v>
      </c>
      <c r="O51">
        <f>Concentration!M76</f>
        <v>2.4418518922553898</v>
      </c>
      <c r="P51">
        <f>Concentration!N76</f>
        <v>2.3752433791825327</v>
      </c>
      <c r="Q51" s="12">
        <f>Concentration!O76</f>
        <v>2.0395444076811016</v>
      </c>
      <c r="R51">
        <f>Concentration!P76</f>
        <v>2.462165368068312</v>
      </c>
      <c r="S51">
        <f>Concentration!Q76</f>
        <v>2.3393752843272297</v>
      </c>
    </row>
    <row r="52" spans="3:19" x14ac:dyDescent="0.2">
      <c r="C52" t="s">
        <v>879</v>
      </c>
    </row>
    <row r="53" spans="3:19" x14ac:dyDescent="0.2">
      <c r="C53" t="s">
        <v>880</v>
      </c>
      <c r="D53">
        <f>Concentration!B78</f>
        <v>49.879560668728352</v>
      </c>
      <c r="E53">
        <f>Concentration!C78</f>
        <v>46.563364656471208</v>
      </c>
      <c r="F53">
        <f>Concentration!D78</f>
        <v>43.812292924696315</v>
      </c>
      <c r="G53">
        <f>Concentration!E78</f>
        <v>41.978835989367965</v>
      </c>
      <c r="H53">
        <f>Concentration!F78</f>
        <v>38.171177748490258</v>
      </c>
      <c r="I53">
        <f>Concentration!G78</f>
        <v>36.752527856205418</v>
      </c>
      <c r="J53">
        <f>Concentration!H78</f>
        <v>34.929017929802605</v>
      </c>
      <c r="K53">
        <f>Concentration!I78</f>
        <v>33.702710420016665</v>
      </c>
      <c r="L53">
        <f>Concentration!J78</f>
        <v>32.09731736947078</v>
      </c>
      <c r="M53">
        <f>Concentration!K78</f>
        <v>30.757988099927491</v>
      </c>
      <c r="N53">
        <f>Concentration!L78</f>
        <v>29.77815224701234</v>
      </c>
      <c r="O53">
        <f>Concentration!M78</f>
        <v>28.742982125385502</v>
      </c>
      <c r="P53">
        <f>Concentration!N78</f>
        <v>28.028781725728791</v>
      </c>
      <c r="Q53">
        <f>Concentration!O78</f>
        <v>26.89196375231797</v>
      </c>
      <c r="R53">
        <f>Concentration!P78</f>
        <v>26.424498198870999</v>
      </c>
      <c r="S53">
        <f>Concentration!Q78</f>
        <v>25.623997498385066</v>
      </c>
    </row>
    <row r="54" spans="3:19" x14ac:dyDescent="0.2">
      <c r="C54" t="s">
        <v>881</v>
      </c>
      <c r="D54">
        <f>Concentration!B79</f>
        <v>51.480262756312548</v>
      </c>
      <c r="E54">
        <f>Concentration!C79</f>
        <v>41.761449334935286</v>
      </c>
      <c r="F54">
        <f>Concentration!D79</f>
        <v>36.911845137028571</v>
      </c>
      <c r="G54">
        <f>Concentration!E79</f>
        <v>33.235853814460604</v>
      </c>
      <c r="H54">
        <f>Concentration!F79</f>
        <v>29.775786123233335</v>
      </c>
      <c r="I54">
        <f>Concentration!G79</f>
        <v>27.079713222781386</v>
      </c>
      <c r="J54">
        <f>Concentration!H79</f>
        <v>24.604564551153679</v>
      </c>
      <c r="K54">
        <f>Concentration!I79</f>
        <v>22.81918869596602</v>
      </c>
      <c r="L54">
        <f>Concentration!J79</f>
        <v>21.270151708032859</v>
      </c>
      <c r="M54">
        <f>Concentration!K79</f>
        <v>19.939948915919135</v>
      </c>
      <c r="N54">
        <f>Concentration!L79</f>
        <v>18.745674387200758</v>
      </c>
      <c r="O54">
        <f>Concentration!M79</f>
        <v>17.582787767633032</v>
      </c>
      <c r="P54">
        <f>Concentration!N79</f>
        <v>17.034258607145652</v>
      </c>
      <c r="Q54">
        <f>Concentration!O79</f>
        <v>16.040250524297363</v>
      </c>
      <c r="R54">
        <f>Concentration!P79</f>
        <v>15.719304024914633</v>
      </c>
      <c r="S54">
        <f>Concentration!Q79</f>
        <v>15.249152392019246</v>
      </c>
    </row>
    <row r="55" spans="3:19" x14ac:dyDescent="0.2">
      <c r="C55" t="s">
        <v>914</v>
      </c>
      <c r="D55">
        <f>Concentration!B80</f>
        <v>50.724728728804543</v>
      </c>
      <c r="E55">
        <f>Concentration!C80</f>
        <v>44.069521800788955</v>
      </c>
      <c r="F55">
        <f>Concentration!D80</f>
        <v>40.231761924126197</v>
      </c>
      <c r="G55">
        <f>Concentration!E80</f>
        <v>35.53033332494654</v>
      </c>
      <c r="H55">
        <f>Concentration!F80</f>
        <v>31.913882139959743</v>
      </c>
      <c r="I55">
        <f>Concentration!G80</f>
        <v>29.036296324291992</v>
      </c>
      <c r="J55">
        <f>Concentration!H80</f>
        <v>25.826679093495454</v>
      </c>
      <c r="K55">
        <f>Concentration!I80</f>
        <v>23.342953545708664</v>
      </c>
      <c r="L55">
        <f>Concentration!J80</f>
        <v>21.057766941204353</v>
      </c>
      <c r="M55">
        <f>Concentration!K80</f>
        <v>19.279497198213832</v>
      </c>
      <c r="N55">
        <f>Concentration!L80</f>
        <v>17.630670165603291</v>
      </c>
      <c r="O55">
        <f>Concentration!M80</f>
        <v>16.267065549826906</v>
      </c>
      <c r="P55">
        <f>Concentration!N80</f>
        <v>15.225822721208552</v>
      </c>
      <c r="Q55">
        <f>Concentration!O80</f>
        <v>13.931426580850152</v>
      </c>
      <c r="R55">
        <f>Concentration!P80</f>
        <v>12.973567037871192</v>
      </c>
      <c r="S55">
        <f>Concentration!Q80</f>
        <v>12.059100192347014</v>
      </c>
    </row>
    <row r="56" spans="3:19" x14ac:dyDescent="0.2">
      <c r="C56" t="s">
        <v>915</v>
      </c>
      <c r="D56">
        <f>Concentration!B81</f>
        <v>50.709190236554335</v>
      </c>
      <c r="E56">
        <f>Concentration!C81</f>
        <v>40.367928864113424</v>
      </c>
      <c r="F56">
        <f>Concentration!D81</f>
        <v>34.065264057800647</v>
      </c>
      <c r="G56">
        <f>Concentration!E81</f>
        <v>28.461343728105195</v>
      </c>
      <c r="H56">
        <f>Concentration!F81</f>
        <v>24.57560598282814</v>
      </c>
      <c r="I56">
        <f>Concentration!G81</f>
        <v>21.185194446926538</v>
      </c>
      <c r="J56">
        <f>Concentration!H81</f>
        <v>18.093484750556861</v>
      </c>
      <c r="K56">
        <f>Concentration!I81</f>
        <v>15.945818446931668</v>
      </c>
      <c r="L56">
        <f>Concentration!J81</f>
        <v>14.437842866559178</v>
      </c>
      <c r="M56">
        <f>Concentration!K81</f>
        <v>12.576730408193379</v>
      </c>
      <c r="N56">
        <f>Concentration!L81</f>
        <v>10.938974099757578</v>
      </c>
      <c r="O56">
        <f>Concentration!M81</f>
        <v>10.24051151956829</v>
      </c>
      <c r="P56">
        <f>Concentration!N81</f>
        <v>8.9838495058412775</v>
      </c>
      <c r="Q56">
        <f>Concentration!O81</f>
        <v>8.5483627474147621</v>
      </c>
      <c r="R56">
        <f>Concentration!P81</f>
        <v>7.8420277095970343</v>
      </c>
      <c r="S56">
        <f>Concentration!Q81</f>
        <v>7.2694096286579004</v>
      </c>
    </row>
    <row r="57" spans="3:19" x14ac:dyDescent="0.2">
      <c r="C57" t="s">
        <v>916</v>
      </c>
    </row>
    <row r="58" spans="3:19" x14ac:dyDescent="0.2">
      <c r="C58" t="s">
        <v>953</v>
      </c>
      <c r="D58">
        <f>Concentration!B83</f>
        <v>53.949974761850001</v>
      </c>
      <c r="E58">
        <f>Concentration!C83</f>
        <v>44.008265771913202</v>
      </c>
      <c r="F58">
        <f>Concentration!D83</f>
        <v>39.691018781628792</v>
      </c>
      <c r="G58">
        <f>Concentration!E83</f>
        <v>35.43374025666494</v>
      </c>
      <c r="H58">
        <f>Concentration!F83</f>
        <v>31.670909353154983</v>
      </c>
      <c r="I58">
        <f>Concentration!G83</f>
        <v>28.065483737302166</v>
      </c>
      <c r="J58">
        <f>Concentration!H83</f>
        <v>25.903512318930087</v>
      </c>
      <c r="K58">
        <f>Concentration!I83</f>
        <v>23.601371934404114</v>
      </c>
      <c r="L58">
        <f>Concentration!J83</f>
        <v>21.291880310357989</v>
      </c>
      <c r="M58">
        <f>Concentration!K83</f>
        <v>19.893972060381667</v>
      </c>
      <c r="N58">
        <f>Concentration!L83</f>
        <v>18.34206708272329</v>
      </c>
      <c r="O58">
        <f>Concentration!M83</f>
        <v>17.269237662806475</v>
      </c>
      <c r="P58">
        <f>Concentration!N83</f>
        <v>15.985367805927535</v>
      </c>
      <c r="Q58">
        <f>Concentration!O83</f>
        <v>15.253980110218205</v>
      </c>
      <c r="R58">
        <f>Concentration!P83</f>
        <v>14.216740597895132</v>
      </c>
      <c r="S58">
        <f>Concentration!Q83</f>
        <v>13.824450435060458</v>
      </c>
    </row>
    <row r="59" spans="3:19" x14ac:dyDescent="0.2">
      <c r="C59" t="s">
        <v>952</v>
      </c>
      <c r="D59">
        <f>Concentration!B84</f>
        <v>47.591464789945235</v>
      </c>
      <c r="E59">
        <f>Concentration!C84</f>
        <v>41.57263678597208</v>
      </c>
      <c r="F59">
        <f>Concentration!D84</f>
        <v>35.113072428357363</v>
      </c>
      <c r="G59">
        <f>Concentration!E84</f>
        <v>29.988786288670781</v>
      </c>
      <c r="H59">
        <f>Concentration!F84</f>
        <v>25.731138782584633</v>
      </c>
      <c r="I59">
        <f>Concentration!G84</f>
        <v>21.808502923875544</v>
      </c>
      <c r="J59">
        <f>Concentration!H84</f>
        <v>19.330577862727363</v>
      </c>
      <c r="K59">
        <f>Concentration!I84</f>
        <v>17.019549677382447</v>
      </c>
      <c r="L59">
        <f>Concentration!J84</f>
        <v>15.189534845806755</v>
      </c>
      <c r="M59">
        <f>Concentration!K84</f>
        <v>13.896922974359613</v>
      </c>
      <c r="N59">
        <f>Concentration!L84</f>
        <v>12.534586569963572</v>
      </c>
      <c r="O59">
        <f>Concentration!M84</f>
        <v>11.619617858490477</v>
      </c>
      <c r="P59">
        <f>Concentration!N84</f>
        <v>10.931515778297923</v>
      </c>
      <c r="Q59">
        <f>Concentration!O84</f>
        <v>10.260779034007749</v>
      </c>
      <c r="R59">
        <f>Concentration!P84</f>
        <v>9.7514050935770999</v>
      </c>
      <c r="S59">
        <f>Concentration!Q84</f>
        <v>9.6777256247277705</v>
      </c>
    </row>
    <row r="60" spans="3:19" x14ac:dyDescent="0.2">
      <c r="C60" t="s">
        <v>951</v>
      </c>
      <c r="D60">
        <f>Concentration!B85</f>
        <v>49.2562973468184</v>
      </c>
      <c r="E60">
        <f>Concentration!C85</f>
        <v>46.05308697027273</v>
      </c>
      <c r="F60">
        <f>Concentration!D85</f>
        <v>41.767156931217102</v>
      </c>
      <c r="G60">
        <f>Concentration!E85</f>
        <v>38.096070735485718</v>
      </c>
      <c r="H60">
        <f>Concentration!F85</f>
        <v>33.951416605991341</v>
      </c>
      <c r="I60">
        <f>Concentration!G85</f>
        <v>31.493228165102813</v>
      </c>
      <c r="J60">
        <f>Concentration!H85</f>
        <v>28.852577263143505</v>
      </c>
      <c r="K60">
        <f>Concentration!I85</f>
        <v>26.265186078619049</v>
      </c>
      <c r="L60">
        <f>Concentration!J85</f>
        <v>24.98613748921732</v>
      </c>
      <c r="M60">
        <f>Concentration!K85</f>
        <v>22.875828590229656</v>
      </c>
      <c r="N60">
        <f>Concentration!L85</f>
        <v>21.261625147486733</v>
      </c>
      <c r="O60">
        <f>Concentration!M85</f>
        <v>20.077442123776777</v>
      </c>
      <c r="P60">
        <f>Concentration!N85</f>
        <v>19.513792477643488</v>
      </c>
      <c r="Q60">
        <f>Concentration!O85</f>
        <v>18.451570620267791</v>
      </c>
      <c r="R60">
        <f>Concentration!P85</f>
        <v>17.657854786166666</v>
      </c>
      <c r="S60">
        <f>Concentration!Q85</f>
        <v>16.520954243548573</v>
      </c>
    </row>
    <row r="61" spans="3:19" x14ac:dyDescent="0.2">
      <c r="C61" t="s">
        <v>954</v>
      </c>
      <c r="D61">
        <f>Concentration!B86</f>
        <v>48.141592438625324</v>
      </c>
      <c r="E61">
        <f>Concentration!C86</f>
        <v>45.499254028490256</v>
      </c>
      <c r="F61">
        <f>Concentration!D86</f>
        <v>40.103606777279659</v>
      </c>
      <c r="G61">
        <f>Concentration!E86</f>
        <v>36.065877187815801</v>
      </c>
      <c r="H61">
        <f>Concentration!F86</f>
        <v>31.995321178851949</v>
      </c>
      <c r="I61">
        <f>Concentration!G86</f>
        <v>28.680185664787015</v>
      </c>
      <c r="J61">
        <f>Concentration!H86</f>
        <v>26.532346481884851</v>
      </c>
      <c r="K61">
        <f>Concentration!I86</f>
        <v>23.848586714113637</v>
      </c>
      <c r="L61">
        <f>Concentration!J86</f>
        <v>21.886923026213424</v>
      </c>
      <c r="M61">
        <f>Concentration!K86</f>
        <v>20.288992167550997</v>
      </c>
      <c r="N61">
        <f>Concentration!L86</f>
        <v>19.078635996037729</v>
      </c>
      <c r="O61">
        <f>Concentration!M86</f>
        <v>17.302111817644352</v>
      </c>
      <c r="P61">
        <f>Concentration!N86</f>
        <v>16.472306790290457</v>
      </c>
      <c r="Q61">
        <f>Concentration!O86</f>
        <v>15.637735971641344</v>
      </c>
      <c r="R61">
        <f>Concentration!P86</f>
        <v>14.775888932215846</v>
      </c>
      <c r="S61">
        <f>Concentration!Q86</f>
        <v>14.151585754378312</v>
      </c>
    </row>
    <row r="62" spans="3:19" x14ac:dyDescent="0.2">
      <c r="C62" t="s">
        <v>513</v>
      </c>
      <c r="D62">
        <f>Concentration!B87</f>
        <v>52.964702242876186</v>
      </c>
      <c r="E62">
        <f>Concentration!C87</f>
        <v>52.127775621596108</v>
      </c>
      <c r="F62">
        <f>Concentration!D87</f>
        <v>50.951277984662987</v>
      </c>
      <c r="G62">
        <f>Concentration!E87</f>
        <v>49.497518118359089</v>
      </c>
      <c r="H62">
        <f>Concentration!F87</f>
        <v>51.891137440978568</v>
      </c>
      <c r="I62">
        <f>Concentration!G87</f>
        <v>51.146739934956713</v>
      </c>
      <c r="J62">
        <f>Concentration!H87</f>
        <v>51.138049526122515</v>
      </c>
      <c r="K62">
        <f>Concentration!I87</f>
        <v>51.366069546002159</v>
      </c>
      <c r="L62">
        <f>Concentration!J87</f>
        <v>51.415058887368176</v>
      </c>
      <c r="M62">
        <f>Concentration!K87</f>
        <v>50.837683401039392</v>
      </c>
      <c r="N62">
        <f>Concentration!L87</f>
        <v>51.08988587677662</v>
      </c>
      <c r="O62">
        <f>Concentration!M87</f>
        <v>50.518919825024454</v>
      </c>
      <c r="P62">
        <f>Concentration!N87</f>
        <v>49.085373932190471</v>
      </c>
      <c r="Q62">
        <f>Concentration!O87</f>
        <v>50.621888784112116</v>
      </c>
      <c r="R62">
        <f>Concentration!P87</f>
        <v>50.048554028289395</v>
      </c>
      <c r="S62">
        <f>Concentration!Q87</f>
        <v>49.891977012971211</v>
      </c>
    </row>
    <row r="63" spans="3:19" x14ac:dyDescent="0.2">
      <c r="C63" t="s">
        <v>1054</v>
      </c>
      <c r="D63">
        <f>Concentration!B88</f>
        <v>50.276656617354767</v>
      </c>
      <c r="E63">
        <f>Concentration!C88</f>
        <v>49.901849193541558</v>
      </c>
      <c r="F63">
        <f>Concentration!D88</f>
        <v>49.958006573961477</v>
      </c>
      <c r="G63">
        <f>Concentration!E88</f>
        <v>49.957480195301081</v>
      </c>
      <c r="H63">
        <f>Concentration!F88</f>
        <v>49.405551505826182</v>
      </c>
      <c r="I63">
        <f>Concentration!G88</f>
        <v>49.452234070065145</v>
      </c>
      <c r="J63">
        <f>Concentration!H88</f>
        <v>49.236676839546533</v>
      </c>
      <c r="K63">
        <f>Concentration!I88</f>
        <v>49.951979022017753</v>
      </c>
      <c r="L63">
        <f>Concentration!J88</f>
        <v>50.963880109575101</v>
      </c>
      <c r="M63">
        <f>Concentration!K88</f>
        <v>48.721326307842851</v>
      </c>
      <c r="N63">
        <f>Concentration!L88</f>
        <v>50.306092538859957</v>
      </c>
      <c r="O63">
        <f>Concentration!M88</f>
        <v>48.619033384130951</v>
      </c>
      <c r="P63">
        <f>Concentration!N88</f>
        <v>48.485080330944797</v>
      </c>
      <c r="Q63">
        <f>Concentration!O88</f>
        <v>48.580561295237871</v>
      </c>
      <c r="R63">
        <f>Concentration!P88</f>
        <v>48.052526069438315</v>
      </c>
      <c r="S63">
        <f>Concentration!Q88</f>
        <v>47.302792528523369</v>
      </c>
    </row>
    <row r="64" spans="3:19" x14ac:dyDescent="0.2">
      <c r="C64" t="s">
        <v>1055</v>
      </c>
      <c r="D64">
        <f>Concentration!B89</f>
        <v>51.016053525935497</v>
      </c>
      <c r="E64">
        <f>Concentration!C89</f>
        <v>50.449350109366236</v>
      </c>
      <c r="F64">
        <f>Concentration!D89</f>
        <v>51.293099011181816</v>
      </c>
      <c r="G64">
        <f>Concentration!E89</f>
        <v>50.204965905217527</v>
      </c>
      <c r="H64">
        <f>Concentration!F89</f>
        <v>52.019682211272944</v>
      </c>
      <c r="I64">
        <f>Concentration!G89</f>
        <v>51.469993211490468</v>
      </c>
      <c r="J64">
        <f>Concentration!H89</f>
        <v>51.588062013880737</v>
      </c>
      <c r="K64">
        <f>Concentration!I89</f>
        <v>52.330983595381603</v>
      </c>
      <c r="L64">
        <f>Concentration!J89</f>
        <v>51.46684009996104</v>
      </c>
      <c r="M64">
        <f>Concentration!K89</f>
        <v>49.672033293436577</v>
      </c>
      <c r="N64">
        <f>Concentration!L89</f>
        <v>49.826747341062763</v>
      </c>
      <c r="O64">
        <f>Concentration!M89</f>
        <v>51.019954920829655</v>
      </c>
      <c r="P64">
        <f>Concentration!N89</f>
        <v>49.153436759871859</v>
      </c>
      <c r="Q64">
        <f>Concentration!O89</f>
        <v>52.327670506041557</v>
      </c>
      <c r="R64">
        <f>Concentration!P89</f>
        <v>49.985889162322948</v>
      </c>
      <c r="S64">
        <f>Concentration!Q89</f>
        <v>49.920096987760822</v>
      </c>
    </row>
    <row r="65" spans="3:19" x14ac:dyDescent="0.2">
      <c r="C65" t="s">
        <v>1072</v>
      </c>
      <c r="D65">
        <f>Concentration!B90</f>
        <v>52.733317527894592</v>
      </c>
      <c r="E65">
        <f>Concentration!C90</f>
        <v>50.611500546039828</v>
      </c>
      <c r="F65">
        <f>Concentration!D90</f>
        <v>51.771587553458438</v>
      </c>
      <c r="G65">
        <f>Concentration!E90</f>
        <v>51.373413044633544</v>
      </c>
      <c r="H65">
        <f>Concentration!F90</f>
        <v>50.399308010599782</v>
      </c>
      <c r="I65">
        <f>Concentration!G90</f>
        <v>50.57826644102424</v>
      </c>
      <c r="J65">
        <f>Concentration!H90</f>
        <v>49.918618482945242</v>
      </c>
      <c r="K65">
        <f>Concentration!I90</f>
        <v>49.219848203472942</v>
      </c>
      <c r="L65">
        <f>Concentration!J90</f>
        <v>49.437949597576839</v>
      </c>
      <c r="M65">
        <f>Concentration!K90</f>
        <v>51.481377440574676</v>
      </c>
      <c r="N65">
        <f>Concentration!L90</f>
        <v>50.861654273345891</v>
      </c>
      <c r="O65">
        <f>Concentration!M90</f>
        <v>51.037913722929225</v>
      </c>
      <c r="P65">
        <f>Concentration!N90</f>
        <v>49.970897691048272</v>
      </c>
      <c r="Q65">
        <f>Concentration!O90</f>
        <v>49.754922454016231</v>
      </c>
      <c r="R65">
        <f>Concentration!P90</f>
        <v>50.07966713681104</v>
      </c>
      <c r="S65">
        <f>Concentration!Q90</f>
        <v>51.529675264870995</v>
      </c>
    </row>
    <row r="66" spans="3:19" x14ac:dyDescent="0.2">
      <c r="C66" t="s">
        <v>1138</v>
      </c>
      <c r="D66">
        <v>0</v>
      </c>
      <c r="E66">
        <v>7</v>
      </c>
      <c r="F66">
        <v>14</v>
      </c>
      <c r="G66">
        <v>21</v>
      </c>
      <c r="H66">
        <v>28</v>
      </c>
      <c r="I66">
        <v>35</v>
      </c>
    </row>
    <row r="67" spans="3:19" x14ac:dyDescent="0.2">
      <c r="C67" t="s">
        <v>1101</v>
      </c>
      <c r="D67">
        <f>Concentration!B92</f>
        <v>50.730766601876624</v>
      </c>
      <c r="E67">
        <f>Concentration!C92</f>
        <v>14.82581362786247</v>
      </c>
      <c r="F67">
        <f>Concentration!D92</f>
        <v>8.8232382107604543</v>
      </c>
      <c r="G67">
        <f>Concentration!E92</f>
        <v>1.517276124778669</v>
      </c>
      <c r="H67">
        <f>Concentration!F92</f>
        <v>1.302224872561329</v>
      </c>
      <c r="I67">
        <f>Concentration!G92</f>
        <v>1.4779920516075349</v>
      </c>
    </row>
    <row r="68" spans="3:19" x14ac:dyDescent="0.2">
      <c r="C68" t="s">
        <v>1102</v>
      </c>
      <c r="D68">
        <f>Concentration!B93</f>
        <v>50.730766601876624</v>
      </c>
      <c r="E68">
        <f>Concentration!C93</f>
        <v>48.187438989601084</v>
      </c>
      <c r="F68">
        <f>Concentration!D93</f>
        <v>50.658590795656707</v>
      </c>
      <c r="G68">
        <f>Concentration!E93</f>
        <v>48.841123902916884</v>
      </c>
      <c r="H68">
        <f>Concentration!F93</f>
        <v>47.25846834719826</v>
      </c>
      <c r="I68">
        <f>Concentration!G93</f>
        <v>45.584289988416664</v>
      </c>
    </row>
    <row r="69" spans="3:19" x14ac:dyDescent="0.2">
      <c r="C69" t="s">
        <v>1103</v>
      </c>
      <c r="D69">
        <f>Concentration!B94</f>
        <v>50.730766601876624</v>
      </c>
      <c r="E69">
        <f>Concentration!C94</f>
        <v>49.570519616599562</v>
      </c>
      <c r="F69">
        <f>Concentration!D94</f>
        <v>50.412859681336364</v>
      </c>
      <c r="G69">
        <f>Concentration!E94</f>
        <v>49.228476685380947</v>
      </c>
      <c r="H69">
        <f>Concentration!F94</f>
        <v>47.642327420155624</v>
      </c>
      <c r="I69">
        <f>Concentration!G94</f>
        <v>50.708981584137227</v>
      </c>
    </row>
    <row r="70" spans="3:19" x14ac:dyDescent="0.2">
      <c r="C70" t="s">
        <v>1104</v>
      </c>
      <c r="D70">
        <f>Concentration!B95</f>
        <v>50.242906454851294</v>
      </c>
      <c r="E70">
        <f>Concentration!C95</f>
        <v>15.490711181194071</v>
      </c>
      <c r="F70">
        <f>Concentration!D95</f>
        <v>3.8976238991789827</v>
      </c>
      <c r="G70">
        <f>Concentration!E95</f>
        <v>2.0024748663883312</v>
      </c>
      <c r="H70">
        <f>Concentration!F95</f>
        <v>1.4479241208598119</v>
      </c>
      <c r="I70">
        <f>Concentration!G95</f>
        <v>1.507098502669119</v>
      </c>
    </row>
    <row r="71" spans="3:19" x14ac:dyDescent="0.2">
      <c r="C71" t="s">
        <v>1105</v>
      </c>
      <c r="D71">
        <f>Concentration!B96</f>
        <v>50.242906454851294</v>
      </c>
      <c r="E71">
        <f>Concentration!C96</f>
        <v>50.197271487400215</v>
      </c>
      <c r="F71">
        <f>Concentration!D96</f>
        <v>49.611024972141777</v>
      </c>
      <c r="G71">
        <f>Concentration!E96</f>
        <v>49.972889673125103</v>
      </c>
      <c r="H71">
        <f>Concentration!F96</f>
        <v>49.633318657478789</v>
      </c>
      <c r="I71">
        <f>Concentration!G96</f>
        <v>47.479578356733981</v>
      </c>
    </row>
    <row r="72" spans="3:19" x14ac:dyDescent="0.2">
      <c r="C72" t="s">
        <v>1106</v>
      </c>
      <c r="D72">
        <f>Concentration!B97</f>
        <v>50.242906454851294</v>
      </c>
      <c r="E72">
        <f>Concentration!C97</f>
        <v>48.042277166862981</v>
      </c>
      <c r="F72">
        <f>Concentration!D97</f>
        <v>50.9786599972145</v>
      </c>
      <c r="G72">
        <f>Concentration!E97</f>
        <v>49.612593787063851</v>
      </c>
      <c r="H72">
        <f>Concentration!F97</f>
        <v>48.74921405680022</v>
      </c>
      <c r="I72">
        <f>Concentration!G97</f>
        <v>49.582941121344803</v>
      </c>
    </row>
  </sheetData>
  <mergeCells count="4">
    <mergeCell ref="A3:A5"/>
    <mergeCell ref="A6:A8"/>
    <mergeCell ref="A9:A11"/>
    <mergeCell ref="A12:A13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7E82C-7037-4862-9779-C0FB88CB744E}">
  <dimension ref="B4:U30"/>
  <sheetViews>
    <sheetView workbookViewId="0">
      <selection activeCell="C11" sqref="C11"/>
    </sheetView>
  </sheetViews>
  <sheetFormatPr baseColWidth="10" defaultColWidth="8.83203125" defaultRowHeight="15" x14ac:dyDescent="0.2"/>
  <cols>
    <col min="2" max="2" width="12" bestFit="1" customWidth="1"/>
  </cols>
  <sheetData>
    <row r="4" spans="2:21" x14ac:dyDescent="0.2">
      <c r="C4">
        <v>0</v>
      </c>
      <c r="D4">
        <v>2</v>
      </c>
      <c r="E4">
        <v>4</v>
      </c>
      <c r="F4">
        <v>6</v>
      </c>
      <c r="G4">
        <v>8</v>
      </c>
      <c r="H4">
        <v>10</v>
      </c>
      <c r="I4">
        <v>12</v>
      </c>
      <c r="J4">
        <v>14</v>
      </c>
      <c r="K4">
        <v>16</v>
      </c>
      <c r="L4">
        <v>18</v>
      </c>
      <c r="M4">
        <v>20</v>
      </c>
      <c r="N4">
        <v>22</v>
      </c>
      <c r="O4">
        <v>24</v>
      </c>
      <c r="P4">
        <v>26</v>
      </c>
      <c r="Q4">
        <v>28</v>
      </c>
      <c r="R4">
        <v>30</v>
      </c>
    </row>
    <row r="5" spans="2:21" x14ac:dyDescent="0.2">
      <c r="C5">
        <v>50.877538524141556</v>
      </c>
      <c r="D5">
        <v>43.564363405309514</v>
      </c>
      <c r="E5">
        <v>36.50557110525974</v>
      </c>
      <c r="F5">
        <v>30.36701001336364</v>
      </c>
      <c r="G5">
        <v>26.057114262600219</v>
      </c>
      <c r="H5">
        <v>22.138258525301733</v>
      </c>
      <c r="I5">
        <v>18.049537291259462</v>
      </c>
      <c r="J5">
        <v>15.85310613128485</v>
      </c>
      <c r="K5">
        <v>13.704010348299979</v>
      </c>
      <c r="L5">
        <v>11.47013534405524</v>
      </c>
      <c r="M5">
        <v>9.9743000170884208</v>
      </c>
      <c r="N5">
        <v>8.7085986106421007</v>
      </c>
      <c r="O5">
        <v>8.1758350077132036</v>
      </c>
      <c r="P5">
        <v>7.3477168434111038</v>
      </c>
      <c r="Q5">
        <v>6.8945486638452813</v>
      </c>
      <c r="R5">
        <v>6.4421023197502381</v>
      </c>
    </row>
    <row r="7" spans="2:21" x14ac:dyDescent="0.2">
      <c r="B7" t="s">
        <v>846</v>
      </c>
    </row>
    <row r="8" spans="2:21" x14ac:dyDescent="0.2">
      <c r="B8" t="s">
        <v>847</v>
      </c>
      <c r="C8">
        <f>LN(C5/$C$5)</f>
        <v>0</v>
      </c>
      <c r="D8">
        <f t="shared" ref="D8:R8" si="0">LN(D5/$C$5)</f>
        <v>-0.15518207674776077</v>
      </c>
      <c r="E8">
        <f t="shared" si="0"/>
        <v>-0.33195665783632861</v>
      </c>
      <c r="F8">
        <f t="shared" si="0"/>
        <v>-0.51606471756753558</v>
      </c>
      <c r="G8">
        <f t="shared" si="0"/>
        <v>-0.66913070859232038</v>
      </c>
      <c r="H8">
        <f t="shared" si="0"/>
        <v>-0.83211427300529817</v>
      </c>
      <c r="I8">
        <f t="shared" si="0"/>
        <v>-1.0363014901813137</v>
      </c>
      <c r="J8">
        <f t="shared" si="0"/>
        <v>-1.166056088246695</v>
      </c>
      <c r="K8">
        <f t="shared" si="0"/>
        <v>-1.3117330236469336</v>
      </c>
      <c r="L8">
        <f t="shared" si="0"/>
        <v>-1.4896748088962448</v>
      </c>
      <c r="M8">
        <f t="shared" si="0"/>
        <v>-1.6294097532101903</v>
      </c>
      <c r="N8">
        <f t="shared" si="0"/>
        <v>-1.7651106561793826</v>
      </c>
      <c r="O8">
        <f t="shared" si="0"/>
        <v>-1.8282386866148435</v>
      </c>
      <c r="P8">
        <f t="shared" si="0"/>
        <v>-1.9350319083797141</v>
      </c>
      <c r="Q8">
        <f t="shared" si="0"/>
        <v>-1.9986904891661792</v>
      </c>
      <c r="R8">
        <f t="shared" si="0"/>
        <v>-2.0665666057881893</v>
      </c>
    </row>
    <row r="10" spans="2:21" x14ac:dyDescent="0.2">
      <c r="B10" t="s">
        <v>848</v>
      </c>
    </row>
    <row r="11" spans="2:21" x14ac:dyDescent="0.2">
      <c r="B11" t="s">
        <v>849</v>
      </c>
      <c r="C11">
        <f>1/(C5/$C$5)</f>
        <v>1</v>
      </c>
      <c r="D11">
        <f t="shared" ref="D11:R11" si="1">1/(D5/$C$5)</f>
        <v>1.1678705838254193</v>
      </c>
      <c r="E11">
        <f t="shared" si="1"/>
        <v>1.3936924415575325</v>
      </c>
      <c r="F11">
        <f t="shared" si="1"/>
        <v>1.6754214030868309</v>
      </c>
      <c r="G11">
        <f t="shared" si="1"/>
        <v>1.9525392570875011</v>
      </c>
      <c r="H11">
        <f t="shared" si="1"/>
        <v>2.2981725715233567</v>
      </c>
      <c r="I11">
        <f t="shared" si="1"/>
        <v>2.8187724540051864</v>
      </c>
      <c r="J11">
        <f t="shared" si="1"/>
        <v>3.2093104091278843</v>
      </c>
      <c r="K11">
        <f t="shared" si="1"/>
        <v>3.7126021676167995</v>
      </c>
      <c r="L11">
        <f t="shared" si="1"/>
        <v>4.4356528495987142</v>
      </c>
      <c r="M11">
        <f t="shared" si="1"/>
        <v>5.1008630617663258</v>
      </c>
      <c r="N11">
        <f t="shared" si="1"/>
        <v>5.8422187999304596</v>
      </c>
      <c r="O11">
        <f t="shared" si="1"/>
        <v>6.2229164942960482</v>
      </c>
      <c r="P11">
        <f t="shared" si="1"/>
        <v>6.9242649939300289</v>
      </c>
      <c r="Q11">
        <f t="shared" si="1"/>
        <v>7.3793863825983559</v>
      </c>
      <c r="R11">
        <f t="shared" si="1"/>
        <v>7.8976607322986592</v>
      </c>
      <c r="T11">
        <v>0</v>
      </c>
      <c r="U11">
        <v>3.929421539798355</v>
      </c>
    </row>
    <row r="12" spans="2:21" x14ac:dyDescent="0.2">
      <c r="T12">
        <v>2</v>
      </c>
      <c r="U12">
        <v>3.774239463050594</v>
      </c>
    </row>
    <row r="13" spans="2:21" x14ac:dyDescent="0.2">
      <c r="T13">
        <v>4</v>
      </c>
      <c r="U13">
        <v>3.5974648819620261</v>
      </c>
    </row>
    <row r="14" spans="2:21" x14ac:dyDescent="0.2">
      <c r="T14">
        <v>6</v>
      </c>
      <c r="U14">
        <v>3.4133568222308193</v>
      </c>
    </row>
    <row r="15" spans="2:21" x14ac:dyDescent="0.2">
      <c r="T15">
        <v>8</v>
      </c>
      <c r="U15">
        <v>3.2602908312060346</v>
      </c>
    </row>
    <row r="16" spans="2:21" x14ac:dyDescent="0.2">
      <c r="T16">
        <v>10</v>
      </c>
      <c r="U16">
        <v>3.0973072667930568</v>
      </c>
    </row>
    <row r="17" spans="3:21" x14ac:dyDescent="0.2">
      <c r="T17">
        <v>12</v>
      </c>
      <c r="U17">
        <v>2.8931200496170413</v>
      </c>
    </row>
    <row r="18" spans="3:21" x14ac:dyDescent="0.2">
      <c r="T18">
        <v>14</v>
      </c>
      <c r="U18">
        <v>2.7633654515516599</v>
      </c>
    </row>
    <row r="19" spans="3:21" x14ac:dyDescent="0.2">
      <c r="T19">
        <v>16</v>
      </c>
      <c r="U19">
        <v>2.6176885161514214</v>
      </c>
    </row>
    <row r="20" spans="3:21" x14ac:dyDescent="0.2">
      <c r="T20">
        <v>18</v>
      </c>
      <c r="U20">
        <v>2.4397467309021099</v>
      </c>
    </row>
    <row r="21" spans="3:21" x14ac:dyDescent="0.2">
      <c r="T21">
        <v>20</v>
      </c>
      <c r="U21">
        <v>2.3000117865881644</v>
      </c>
    </row>
    <row r="22" spans="3:21" x14ac:dyDescent="0.2">
      <c r="T22">
        <v>22</v>
      </c>
      <c r="U22">
        <v>2.1643108836189726</v>
      </c>
    </row>
    <row r="23" spans="3:21" x14ac:dyDescent="0.2">
      <c r="T23">
        <v>24</v>
      </c>
      <c r="U23">
        <v>2.1011828531835115</v>
      </c>
    </row>
    <row r="24" spans="3:21" x14ac:dyDescent="0.2">
      <c r="T24">
        <v>26</v>
      </c>
      <c r="U24">
        <v>1.9943896314186409</v>
      </c>
    </row>
    <row r="25" spans="3:21" x14ac:dyDescent="0.2">
      <c r="T25">
        <v>28</v>
      </c>
      <c r="U25">
        <v>1.9307310506321758</v>
      </c>
    </row>
    <row r="26" spans="3:21" x14ac:dyDescent="0.2">
      <c r="T26">
        <v>30</v>
      </c>
      <c r="U26">
        <v>1.8628549340101654</v>
      </c>
    </row>
    <row r="29" spans="3:21" x14ac:dyDescent="0.2">
      <c r="C29">
        <v>0</v>
      </c>
      <c r="D29">
        <v>2</v>
      </c>
      <c r="E29">
        <v>4</v>
      </c>
      <c r="F29">
        <v>6</v>
      </c>
      <c r="G29">
        <v>8</v>
      </c>
      <c r="H29">
        <v>10</v>
      </c>
      <c r="I29">
        <v>12</v>
      </c>
      <c r="J29">
        <v>14</v>
      </c>
      <c r="K29">
        <v>16</v>
      </c>
      <c r="L29">
        <v>18</v>
      </c>
      <c r="M29">
        <v>20</v>
      </c>
      <c r="N29">
        <v>22</v>
      </c>
      <c r="O29">
        <v>24</v>
      </c>
      <c r="P29">
        <v>26</v>
      </c>
      <c r="Q29">
        <v>28</v>
      </c>
      <c r="R29">
        <v>30</v>
      </c>
    </row>
    <row r="30" spans="3:21" x14ac:dyDescent="0.2">
      <c r="C30">
        <v>3.929421539798355</v>
      </c>
      <c r="D30">
        <v>3.774239463050594</v>
      </c>
      <c r="E30">
        <v>3.5974648819620261</v>
      </c>
      <c r="F30">
        <v>3.4133568222308193</v>
      </c>
      <c r="G30">
        <v>3.2602908312060346</v>
      </c>
      <c r="H30">
        <v>3.0973072667930568</v>
      </c>
      <c r="I30">
        <v>2.8931200496170413</v>
      </c>
      <c r="J30">
        <v>2.7633654515516599</v>
      </c>
      <c r="K30">
        <v>2.6176885161514214</v>
      </c>
      <c r="L30">
        <v>2.4397467309021099</v>
      </c>
      <c r="M30">
        <v>2.3000117865881644</v>
      </c>
      <c r="N30">
        <v>2.1643108836189726</v>
      </c>
      <c r="O30">
        <v>2.1011828531835115</v>
      </c>
      <c r="P30">
        <v>1.9943896314186409</v>
      </c>
      <c r="Q30">
        <v>1.9307310506321758</v>
      </c>
      <c r="R30">
        <v>1.8628549340101654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B043D-4119-4294-A14F-065451DE3BAA}">
  <dimension ref="A1:AN72"/>
  <sheetViews>
    <sheetView zoomScale="69" zoomScaleNormal="69" workbookViewId="0">
      <selection activeCell="U25" sqref="U25"/>
    </sheetView>
  </sheetViews>
  <sheetFormatPr baseColWidth="10" defaultColWidth="8.83203125" defaultRowHeight="15" x14ac:dyDescent="0.2"/>
  <cols>
    <col min="1" max="1" width="13" bestFit="1" customWidth="1"/>
    <col min="2" max="2" width="10.1640625" bestFit="1" customWidth="1"/>
    <col min="3" max="3" width="24.5" bestFit="1" customWidth="1"/>
  </cols>
  <sheetData>
    <row r="1" spans="1:40" x14ac:dyDescent="0.2">
      <c r="C1" s="17" t="s">
        <v>682</v>
      </c>
      <c r="D1">
        <v>0</v>
      </c>
      <c r="E1">
        <v>2</v>
      </c>
      <c r="F1">
        <v>4</v>
      </c>
      <c r="G1">
        <v>6</v>
      </c>
      <c r="H1">
        <v>8</v>
      </c>
      <c r="I1">
        <v>10</v>
      </c>
      <c r="J1">
        <v>12</v>
      </c>
      <c r="K1">
        <v>14</v>
      </c>
      <c r="L1">
        <v>16</v>
      </c>
      <c r="M1">
        <v>18</v>
      </c>
      <c r="N1">
        <v>20</v>
      </c>
      <c r="O1">
        <v>22</v>
      </c>
      <c r="P1">
        <v>24</v>
      </c>
      <c r="Q1">
        <v>26</v>
      </c>
      <c r="R1">
        <v>28</v>
      </c>
      <c r="S1">
        <v>30</v>
      </c>
      <c r="T1">
        <v>32</v>
      </c>
      <c r="U1">
        <v>34</v>
      </c>
      <c r="V1">
        <v>36</v>
      </c>
      <c r="W1">
        <v>38</v>
      </c>
      <c r="X1">
        <v>40</v>
      </c>
      <c r="Y1">
        <v>42</v>
      </c>
      <c r="Z1">
        <v>44</v>
      </c>
      <c r="AA1">
        <v>46</v>
      </c>
      <c r="AB1">
        <v>48</v>
      </c>
      <c r="AC1">
        <v>50</v>
      </c>
      <c r="AD1">
        <v>52</v>
      </c>
      <c r="AE1">
        <v>54</v>
      </c>
      <c r="AF1">
        <v>56</v>
      </c>
      <c r="AG1">
        <v>58</v>
      </c>
      <c r="AH1">
        <v>60</v>
      </c>
      <c r="AI1">
        <v>62</v>
      </c>
      <c r="AJ1">
        <v>64</v>
      </c>
      <c r="AK1">
        <v>66</v>
      </c>
      <c r="AL1">
        <v>68</v>
      </c>
      <c r="AM1">
        <v>70</v>
      </c>
      <c r="AN1">
        <v>72</v>
      </c>
    </row>
    <row r="2" spans="1:40" ht="16" x14ac:dyDescent="0.2">
      <c r="B2" s="17" t="s">
        <v>699</v>
      </c>
      <c r="C2" s="18" t="s">
        <v>696</v>
      </c>
    </row>
    <row r="3" spans="1:40" x14ac:dyDescent="0.2">
      <c r="A3" s="80" t="s">
        <v>693</v>
      </c>
      <c r="B3">
        <v>0.2</v>
      </c>
      <c r="C3">
        <v>9</v>
      </c>
      <c r="D3">
        <f>LN(1/Ct_C0!D3)</f>
        <v>0</v>
      </c>
      <c r="E3">
        <f>LN(1/Ct_C0!E3)</f>
        <v>2.0510097949771409E-2</v>
      </c>
      <c r="F3">
        <f>LN(1/Ct_C0!F3)</f>
        <v>7.5818375290176654E-2</v>
      </c>
      <c r="G3">
        <f>LN(1/Ct_C0!G3)</f>
        <v>0.12440464623843842</v>
      </c>
      <c r="H3">
        <f>LN(1/Ct_C0!H3)</f>
        <v>0.17986242485729084</v>
      </c>
      <c r="I3">
        <f>LN(1/Ct_C0!I3)</f>
        <v>0.25424237939242772</v>
      </c>
      <c r="J3">
        <f>LN(1/Ct_C0!J3)</f>
        <v>0.30188975098674531</v>
      </c>
      <c r="K3">
        <f>LN(1/Ct_C0!K3)</f>
        <v>0.37509810697585799</v>
      </c>
      <c r="L3">
        <f>LN(1/Ct_C0!L3)</f>
        <v>0.42820378432091111</v>
      </c>
      <c r="M3">
        <f>LN(1/Ct_C0!M3)</f>
        <v>0.49968290466524262</v>
      </c>
      <c r="N3">
        <f>LN(1/Ct_C0!N3)</f>
        <v>0.56974269555211154</v>
      </c>
      <c r="O3">
        <f>LN(1/Ct_C0!O3)</f>
        <v>0.68731336248442132</v>
      </c>
      <c r="P3">
        <f>LN(1/Ct_C0!P3)</f>
        <v>0.7341980286819576</v>
      </c>
      <c r="Q3">
        <f>LN(1/Ct_C0!Q3)</f>
        <v>0.80529939784437743</v>
      </c>
      <c r="R3">
        <f>LN(1/Ct_C0!R3)</f>
        <v>0.90136490267128888</v>
      </c>
      <c r="S3">
        <f>LN(1/Ct_C0!S3)</f>
        <v>0.91460623325250212</v>
      </c>
      <c r="T3">
        <f>LN(1/Ct_C0!T3)</f>
        <v>0.96110837504013391</v>
      </c>
      <c r="U3">
        <f>LN(1/Ct_C0!U3)</f>
        <v>1.0218460186602276</v>
      </c>
      <c r="V3">
        <f>LN(1/Ct_C0!V3)</f>
        <v>1.0437880212398216</v>
      </c>
      <c r="W3">
        <f>LN(1/Ct_C0!W3)</f>
        <v>1.0860573232061703</v>
      </c>
      <c r="X3">
        <f>LN(1/Ct_C0!X3)</f>
        <v>1.1927370009188341</v>
      </c>
      <c r="Y3">
        <f>LN(1/Ct_C0!Y3)</f>
        <v>1.2985298955099245</v>
      </c>
      <c r="Z3">
        <f>LN(1/Ct_C0!Z3)</f>
        <v>1.3504775537367899</v>
      </c>
      <c r="AA3">
        <f>LN(1/Ct_C0!AA3)</f>
        <v>1.3687692165244665</v>
      </c>
      <c r="AB3">
        <f>LN(1/Ct_C0!AB3)</f>
        <v>1.5553478748101071</v>
      </c>
      <c r="AC3">
        <f>LN(1/Ct_C0!AC3)</f>
        <v>1.483851337612607</v>
      </c>
      <c r="AD3">
        <f>LN(1/Ct_C0!AD3)</f>
        <v>1.5691108475265292</v>
      </c>
      <c r="AE3">
        <f>LN(1/Ct_C0!AE3)</f>
        <v>1.7304613083560649</v>
      </c>
      <c r="AF3">
        <f>LN(1/Ct_C0!AF3)</f>
        <v>1.7225525351865401</v>
      </c>
      <c r="AG3">
        <f>LN(1/Ct_C0!AG3)</f>
        <v>1.7352032843578447</v>
      </c>
      <c r="AH3">
        <f>LN(1/Ct_C0!AH3)</f>
        <v>2.112915395479908</v>
      </c>
      <c r="AI3">
        <f>LN(1/Ct_C0!AI3)</f>
        <v>1.8899465524322261</v>
      </c>
      <c r="AJ3">
        <f>LN(1/Ct_C0!AJ3)</f>
        <v>1.9451287795684944</v>
      </c>
      <c r="AK3">
        <f>LN(1/Ct_C0!AK3)</f>
        <v>1.9317384897716563</v>
      </c>
    </row>
    <row r="4" spans="1:40" x14ac:dyDescent="0.2">
      <c r="A4" s="80"/>
      <c r="B4">
        <v>0.5</v>
      </c>
      <c r="C4">
        <v>1</v>
      </c>
      <c r="D4">
        <f>LN(1/Ct_C0!D4)</f>
        <v>0</v>
      </c>
      <c r="E4">
        <f>LN(1/Ct_C0!E4)</f>
        <v>0.27967464945344417</v>
      </c>
      <c r="F4">
        <f>LN(1/Ct_C0!F4)</f>
        <v>0.55555014498181876</v>
      </c>
      <c r="G4">
        <f>LN(1/Ct_C0!G4)</f>
        <v>0.87728767191775447</v>
      </c>
      <c r="H4">
        <f>LN(1/Ct_C0!H4)</f>
        <v>1.2150660932399913</v>
      </c>
      <c r="I4">
        <f>LN(1/Ct_C0!I4)</f>
        <v>1.5730263171344654</v>
      </c>
      <c r="J4">
        <f>LN(1/Ct_C0!J4)</f>
        <v>1.8027475542601199</v>
      </c>
      <c r="K4">
        <f>LN(1/Ct_C0!K4)</f>
        <v>2.1609679068511132</v>
      </c>
      <c r="L4">
        <f>LN(1/Ct_C0!L4)</f>
        <v>2.2924886999149949</v>
      </c>
      <c r="M4">
        <f>LN(1/Ct_C0!M4)</f>
        <v>2.5337118694445562</v>
      </c>
      <c r="N4">
        <f>LN(1/Ct_C0!N4)</f>
        <v>2.4991763260809861</v>
      </c>
      <c r="O4">
        <f>LN(1/Ct_C0!O4)</f>
        <v>2.5228234411310391</v>
      </c>
      <c r="P4">
        <f>LN(1/Ct_C0!P4)</f>
        <v>2.7868227355028554</v>
      </c>
      <c r="Q4">
        <f>LN(1/Ct_C0!Q4)</f>
        <v>2.753086932228578</v>
      </c>
      <c r="R4">
        <f>LN(1/Ct_C0!R4)</f>
        <v>2.4958037951139755</v>
      </c>
      <c r="S4">
        <f>LN(1/Ct_C0!S4)</f>
        <v>2.7786896225557793</v>
      </c>
    </row>
    <row r="5" spans="1:40" x14ac:dyDescent="0.2">
      <c r="A5" s="80"/>
      <c r="B5">
        <v>1</v>
      </c>
      <c r="C5" s="19" t="s">
        <v>694</v>
      </c>
      <c r="D5">
        <f>LN(1/Ct_C0!D5)</f>
        <v>0</v>
      </c>
      <c r="E5">
        <f>LN(1/Ct_C0!E5)</f>
        <v>0.58265669192226399</v>
      </c>
      <c r="F5">
        <f>LN(1/Ct_C0!F5)</f>
        <v>1.2884772294738327</v>
      </c>
      <c r="G5">
        <f>LN(1/Ct_C0!G5)</f>
        <v>1.7324908402561932</v>
      </c>
      <c r="H5">
        <f>LN(1/Ct_C0!H5)</f>
        <v>2.7480171324474307</v>
      </c>
      <c r="I5">
        <f>LN(1/Ct_C0!I5)</f>
        <v>2.7979007284292101</v>
      </c>
      <c r="J5">
        <f>LN(1/Ct_C0!J5)</f>
        <v>2.4642362955300317</v>
      </c>
      <c r="K5">
        <f>LN(1/Ct_C0!K5)</f>
        <v>2.5017608458939073</v>
      </c>
    </row>
    <row r="6" spans="1:40" x14ac:dyDescent="0.2">
      <c r="A6" s="81" t="s">
        <v>695</v>
      </c>
      <c r="B6">
        <v>5</v>
      </c>
      <c r="C6">
        <v>10</v>
      </c>
      <c r="D6">
        <f>LN(1/Ct_C0!D6)</f>
        <v>0</v>
      </c>
      <c r="E6">
        <f>LN(1/Ct_C0!E6)</f>
        <v>9.7130671153372872E-2</v>
      </c>
      <c r="F6">
        <f>LN(1/Ct_C0!F6)</f>
        <v>0.25586386102945496</v>
      </c>
      <c r="G6">
        <f>LN(1/Ct_C0!G6)</f>
        <v>0.38066894402432644</v>
      </c>
      <c r="H6">
        <f>LN(1/Ct_C0!H6)</f>
        <v>0.49368890613501926</v>
      </c>
      <c r="I6">
        <f>LN(1/Ct_C0!I6)</f>
        <v>0.62345712091072869</v>
      </c>
      <c r="J6">
        <f>LN(1/Ct_C0!J6)</f>
        <v>0.79230805859113729</v>
      </c>
      <c r="K6">
        <f>LN(1/Ct_C0!K6)</f>
        <v>0.81679256767147146</v>
      </c>
      <c r="L6">
        <f>LN(1/Ct_C0!L6)</f>
        <v>0.90761743243860771</v>
      </c>
      <c r="M6">
        <f>LN(1/Ct_C0!M6)</f>
        <v>0.95897999388520516</v>
      </c>
      <c r="N6">
        <f>LN(1/Ct_C0!N6)</f>
        <v>0.9849200677298372</v>
      </c>
      <c r="O6">
        <f>LN(1/Ct_C0!O6)</f>
        <v>1.1080786091174104</v>
      </c>
      <c r="P6">
        <f>LN(1/Ct_C0!P6)</f>
        <v>1.1353170012543787</v>
      </c>
      <c r="Q6">
        <f>LN(1/Ct_C0!Q6)</f>
        <v>1.2743962552257719</v>
      </c>
      <c r="R6">
        <f>LN(1/Ct_C0!R6)</f>
        <v>1.3300005287147421</v>
      </c>
      <c r="S6">
        <f>LN(1/Ct_C0!S6)</f>
        <v>1.4366901631237956</v>
      </c>
      <c r="T6">
        <f>LN(1/Ct_C0!T6)</f>
        <v>1.3710307427214994</v>
      </c>
      <c r="U6">
        <f>LN(1/Ct_C0!U6)</f>
        <v>1.4840369681949077</v>
      </c>
      <c r="V6">
        <f>LN(1/Ct_C0!V6)</f>
        <v>1.5295757888782031</v>
      </c>
      <c r="W6">
        <f>LN(1/Ct_C0!W6)</f>
        <v>1.5624266852128634</v>
      </c>
      <c r="X6">
        <f>LN(1/Ct_C0!X6)</f>
        <v>1.5221616468260388</v>
      </c>
      <c r="Y6">
        <f>LN(1/Ct_C0!Y6)</f>
        <v>1.5295561212808024</v>
      </c>
      <c r="Z6">
        <f>LN(1/Ct_C0!Z6)</f>
        <v>1.7183364425545766</v>
      </c>
      <c r="AA6">
        <f>LN(1/Ct_C0!AA6)</f>
        <v>1.6977757393873039</v>
      </c>
      <c r="AB6">
        <f>LN(1/Ct_C0!AB6)</f>
        <v>1.5890170594510131</v>
      </c>
      <c r="AC6">
        <f>LN(1/Ct_C0!AC6)</f>
        <v>1.6236002682912729</v>
      </c>
      <c r="AD6">
        <f>LN(1/Ct_C0!AD6)</f>
        <v>1.8155423487015292</v>
      </c>
      <c r="AE6">
        <f>LN(1/Ct_C0!AE6)</f>
        <v>1.7675121352477836</v>
      </c>
      <c r="AF6">
        <f>LN(1/Ct_C0!AF6)</f>
        <v>1.7274078312793149</v>
      </c>
      <c r="AG6">
        <f>LN(1/Ct_C0!AG6)</f>
        <v>1.6811137862974626</v>
      </c>
      <c r="AH6">
        <f>LN(1/Ct_C0!AH6)</f>
        <v>1.6495300968569193</v>
      </c>
      <c r="AI6">
        <f>LN(1/Ct_C0!AI6)</f>
        <v>1.8420448664546254</v>
      </c>
      <c r="AJ6">
        <f>LN(1/Ct_C0!AJ6)</f>
        <v>1.8151766903353928</v>
      </c>
      <c r="AK6">
        <f>LN(1/Ct_C0!AK6)</f>
        <v>1.7458888677424371</v>
      </c>
      <c r="AL6">
        <f>LN(1/Ct_C0!AL6)</f>
        <v>1.9473928127700302</v>
      </c>
      <c r="AM6">
        <f>LN(1/Ct_C0!AM6)</f>
        <v>1.8387780747595157</v>
      </c>
      <c r="AN6">
        <f>LN(1/Ct_C0!AN6)</f>
        <v>1.7051997612725738</v>
      </c>
    </row>
    <row r="7" spans="1:40" x14ac:dyDescent="0.2">
      <c r="A7" s="81"/>
      <c r="B7">
        <v>10</v>
      </c>
      <c r="C7" s="1">
        <v>2</v>
      </c>
      <c r="D7">
        <f>LN(1/Ct_C0!D7)</f>
        <v>0</v>
      </c>
      <c r="E7">
        <f>LN(1/Ct_C0!E7)</f>
        <v>0.43573936818382836</v>
      </c>
      <c r="F7">
        <f>LN(1/Ct_C0!F7)</f>
        <v>0.61010298979038946</v>
      </c>
      <c r="G7">
        <f>LN(1/Ct_C0!G7)</f>
        <v>0.76651219406611826</v>
      </c>
      <c r="H7">
        <f>LN(1/Ct_C0!H7)</f>
        <v>1.0234458674403928</v>
      </c>
      <c r="I7">
        <f>LN(1/Ct_C0!I7)</f>
        <v>1.2244304098655812</v>
      </c>
      <c r="J7">
        <f>LN(1/Ct_C0!J7)</f>
        <v>1.4970469854205271</v>
      </c>
      <c r="K7">
        <f>LN(1/Ct_C0!K7)</f>
        <v>1.6063789471499408</v>
      </c>
      <c r="L7">
        <f>LN(1/Ct_C0!L7)</f>
        <v>1.7130807331073601</v>
      </c>
      <c r="M7">
        <f>LN(1/Ct_C0!M7)</f>
        <v>1.8813266322905571</v>
      </c>
      <c r="N7">
        <f>LN(1/Ct_C0!N7)</f>
        <v>1.9443331801858283</v>
      </c>
      <c r="O7">
        <f>LN(1/Ct_C0!O7)</f>
        <v>2.011448107272602</v>
      </c>
      <c r="P7">
        <f>LN(1/Ct_C0!P7)</f>
        <v>2.1318330560376091</v>
      </c>
      <c r="Q7">
        <f>LN(1/Ct_C0!Q7)</f>
        <v>2.1908910300346518</v>
      </c>
      <c r="R7">
        <f>LN(1/Ct_C0!R7)</f>
        <v>2.2320890123028465</v>
      </c>
      <c r="S7">
        <f>LN(1/Ct_C0!S7)</f>
        <v>2.1446059663149448</v>
      </c>
    </row>
    <row r="8" spans="1:40" x14ac:dyDescent="0.2">
      <c r="A8" s="81"/>
      <c r="B8">
        <v>20</v>
      </c>
      <c r="C8">
        <v>17</v>
      </c>
      <c r="D8">
        <f>LN(1/Ct_C0!D8)</f>
        <v>0</v>
      </c>
      <c r="E8">
        <f>LN(1/Ct_C0!E8)</f>
        <v>0.15355800110632367</v>
      </c>
      <c r="F8">
        <f>LN(1/Ct_C0!F8)</f>
        <v>0.32208485667525782</v>
      </c>
      <c r="G8">
        <f>LN(1/Ct_C0!G8)</f>
        <v>0.57667911666545613</v>
      </c>
      <c r="H8">
        <f>LN(1/Ct_C0!H8)</f>
        <v>0.81511660256527319</v>
      </c>
      <c r="I8">
        <f>LN(1/Ct_C0!I8)</f>
        <v>1.0503960330445616</v>
      </c>
      <c r="J8">
        <f>LN(1/Ct_C0!J8)</f>
        <v>1.2696567665072558</v>
      </c>
      <c r="K8">
        <f>LN(1/Ct_C0!K8)</f>
        <v>1.7055604957307464</v>
      </c>
      <c r="L8">
        <f>LN(1/Ct_C0!L8)</f>
        <v>1.8916876742320246</v>
      </c>
      <c r="M8">
        <f>LN(1/Ct_C0!M8)</f>
        <v>2.1716123619764791</v>
      </c>
      <c r="N8">
        <f>LN(1/Ct_C0!N8)</f>
        <v>2.439602489203673</v>
      </c>
      <c r="O8">
        <f>LN(1/Ct_C0!O8)</f>
        <v>2.9607767174230251</v>
      </c>
      <c r="P8">
        <f>LN(1/Ct_C0!P8)</f>
        <v>2.9116243878289345</v>
      </c>
      <c r="Q8">
        <f>LN(1/Ct_C0!Q8)</f>
        <v>2.8798970737167786</v>
      </c>
    </row>
    <row r="9" spans="1:40" x14ac:dyDescent="0.2">
      <c r="A9" s="82" t="s">
        <v>4</v>
      </c>
      <c r="B9">
        <v>25</v>
      </c>
      <c r="C9">
        <v>3</v>
      </c>
      <c r="D9">
        <f>LN(1/Ct_C0!D9)</f>
        <v>0</v>
      </c>
      <c r="E9">
        <f>LN(1/Ct_C0!E9)</f>
        <v>0.23167738784880118</v>
      </c>
      <c r="F9">
        <f>LN(1/Ct_C0!F9)</f>
        <v>0.48711577548797047</v>
      </c>
      <c r="G9">
        <f>LN(1/Ct_C0!G9)</f>
        <v>0.74180798991337615</v>
      </c>
      <c r="H9">
        <f>LN(1/Ct_C0!H9)</f>
        <v>0.97735219190903433</v>
      </c>
      <c r="I9">
        <f>LN(1/Ct_C0!I9)</f>
        <v>1.2353596384904093</v>
      </c>
      <c r="J9">
        <f>LN(1/Ct_C0!J9)</f>
        <v>1.4621049385002982</v>
      </c>
      <c r="K9">
        <f>LN(1/Ct_C0!K9)</f>
        <v>1.8447249482106878</v>
      </c>
      <c r="L9">
        <f>LN(1/Ct_C0!L9)</f>
        <v>1.8453652639521845</v>
      </c>
      <c r="M9">
        <f>LN(1/Ct_C0!M9)</f>
        <v>2.3508302542776129</v>
      </c>
      <c r="N9">
        <f>LN(1/Ct_C0!N9)</f>
        <v>2.5854681830671575</v>
      </c>
      <c r="O9">
        <f>LN(1/Ct_C0!O9)</f>
        <v>2.7905440291488488</v>
      </c>
      <c r="P9">
        <f>LN(1/Ct_C0!P9)</f>
        <v>2.6672199158875909</v>
      </c>
      <c r="Q9">
        <f>LN(1/Ct_C0!Q9)</f>
        <v>2.4384379104237568</v>
      </c>
      <c r="R9">
        <f>LN(1/Ct_C0!R9)</f>
        <v>2.2360072224461058</v>
      </c>
      <c r="S9">
        <f>LN(1/Ct_C0!S9)</f>
        <v>2.4399813812944662</v>
      </c>
    </row>
    <row r="10" spans="1:40" x14ac:dyDescent="0.2">
      <c r="A10" s="82"/>
      <c r="B10">
        <v>40</v>
      </c>
      <c r="C10">
        <v>23</v>
      </c>
      <c r="D10">
        <f>LN(1/Ct_C0!D10)</f>
        <v>0</v>
      </c>
      <c r="E10">
        <f>LN(1/Ct_C0!E10)</f>
        <v>0.52878179184372542</v>
      </c>
      <c r="F10">
        <f>LN(1/Ct_C0!F10)</f>
        <v>1.256664465092437</v>
      </c>
      <c r="G10">
        <f>LN(1/Ct_C0!G10)</f>
        <v>2.143151459762012</v>
      </c>
      <c r="H10">
        <f>LN(1/Ct_C0!H10)</f>
        <v>3.0775424659884743</v>
      </c>
      <c r="I10">
        <f>LN(1/Ct_C0!I10)</f>
        <v>3.2439711436274128</v>
      </c>
      <c r="J10">
        <f>LN(1/Ct_C0!J10)</f>
        <v>2.2377840067153008</v>
      </c>
      <c r="K10">
        <f>LN(1/Ct_C0!K10)</f>
        <v>2.8155250929323672</v>
      </c>
    </row>
    <row r="11" spans="1:40" x14ac:dyDescent="0.2">
      <c r="A11" s="82"/>
      <c r="B11">
        <v>60</v>
      </c>
      <c r="C11">
        <v>25</v>
      </c>
      <c r="D11">
        <f>LN(1/Ct_C0!D11)</f>
        <v>0</v>
      </c>
      <c r="E11">
        <f>LN(1/Ct_C0!E11)</f>
        <v>5.1502503639772508</v>
      </c>
      <c r="F11">
        <f>LN(1/Ct_C0!F11)</f>
        <v>3.3663414291302707</v>
      </c>
      <c r="G11">
        <f>LN(1/Ct_C0!G11)</f>
        <v>2.8417652755988949</v>
      </c>
    </row>
    <row r="12" spans="1:40" x14ac:dyDescent="0.2">
      <c r="A12" s="79" t="s">
        <v>5</v>
      </c>
      <c r="B12" s="20" t="s">
        <v>698</v>
      </c>
      <c r="C12" s="19" t="s">
        <v>697</v>
      </c>
      <c r="D12">
        <f>LN(1/Ct_C0!D12)</f>
        <v>0</v>
      </c>
      <c r="E12">
        <f>LN(1/Ct_C0!E12)</f>
        <v>0.2766939267962461</v>
      </c>
      <c r="F12">
        <f>LN(1/Ct_C0!F12)</f>
        <v>0.60284585649913902</v>
      </c>
      <c r="G12">
        <f>LN(1/Ct_C0!G12)</f>
        <v>0.88324944067854227</v>
      </c>
      <c r="H12">
        <f>LN(1/Ct_C0!H12)</f>
        <v>1.2926951713768275</v>
      </c>
      <c r="I12">
        <f>LN(1/Ct_C0!I12)</f>
        <v>1.5210567783707716</v>
      </c>
      <c r="J12">
        <f>LN(1/Ct_C0!J12)</f>
        <v>1.671191302994891</v>
      </c>
      <c r="K12">
        <f>LN(1/Ct_C0!K12)</f>
        <v>2.003669960806147</v>
      </c>
      <c r="L12">
        <f>LN(1/Ct_C0!L12)</f>
        <v>2.1940837120576671</v>
      </c>
      <c r="M12">
        <f>LN(1/Ct_C0!M12)</f>
        <v>2.4210351021352214</v>
      </c>
      <c r="N12">
        <f>LN(1/Ct_C0!N12)</f>
        <v>2.4017007619172519</v>
      </c>
      <c r="O12">
        <f>LN(1/Ct_C0!O12)</f>
        <v>2.4077465085790739</v>
      </c>
      <c r="P12">
        <f>LN(1/Ct_C0!P12)</f>
        <v>2.2298374779329655</v>
      </c>
      <c r="Q12">
        <f>LN(1/Ct_C0!Q12)</f>
        <v>1.8316478775328515</v>
      </c>
      <c r="R12">
        <f>LN(1/Ct_C0!R12)</f>
        <v>2.0507191359287589</v>
      </c>
      <c r="S12">
        <f>LN(1/Ct_C0!S12)</f>
        <v>2.2335275478616277</v>
      </c>
    </row>
    <row r="13" spans="1:40" x14ac:dyDescent="0.2">
      <c r="A13" s="79"/>
      <c r="B13">
        <v>7</v>
      </c>
      <c r="C13">
        <v>31</v>
      </c>
      <c r="D13">
        <f>LN(1/Ct_C0!D13)</f>
        <v>0</v>
      </c>
      <c r="E13">
        <f>LN(1/Ct_C0!E13)</f>
        <v>0.25262547061404833</v>
      </c>
      <c r="F13">
        <f>LN(1/Ct_C0!F13)</f>
        <v>0.34034429455775933</v>
      </c>
      <c r="G13">
        <f>LN(1/Ct_C0!G13)</f>
        <v>0.42596398311299843</v>
      </c>
      <c r="H13">
        <f>LN(1/Ct_C0!H13)</f>
        <v>0.47211856814563885</v>
      </c>
      <c r="I13">
        <f>LN(1/Ct_C0!I13)</f>
        <v>0.50713911249622712</v>
      </c>
      <c r="J13">
        <f>LN(1/Ct_C0!J13)</f>
        <v>0.53434571456883329</v>
      </c>
      <c r="K13">
        <f>LN(1/Ct_C0!K13)</f>
        <v>0.56059566229008462</v>
      </c>
      <c r="L13">
        <f>LN(1/Ct_C0!L13)</f>
        <v>0.57579600927422625</v>
      </c>
      <c r="M13">
        <f>LN(1/Ct_C0!M13)</f>
        <v>0.60108939144780837</v>
      </c>
      <c r="N13">
        <f>LN(1/Ct_C0!N13)</f>
        <v>0.62004638638144394</v>
      </c>
      <c r="O13">
        <f>LN(1/Ct_C0!O13)</f>
        <v>0.63783514742743586</v>
      </c>
      <c r="P13">
        <f>LN(1/Ct_C0!P13)</f>
        <v>0.65286854616169143</v>
      </c>
      <c r="Q13">
        <f>LN(1/Ct_C0!Q13)</f>
        <v>0.66841647747700528</v>
      </c>
      <c r="R13">
        <f>LN(1/Ct_C0!R13)</f>
        <v>0.68099361682019122</v>
      </c>
      <c r="S13">
        <f>LN(1/Ct_C0!S13)</f>
        <v>0.69439859962882822</v>
      </c>
    </row>
    <row r="14" spans="1:40" x14ac:dyDescent="0.2">
      <c r="C14" t="s">
        <v>407</v>
      </c>
    </row>
    <row r="15" spans="1:40" x14ac:dyDescent="0.2">
      <c r="C15" t="s">
        <v>408</v>
      </c>
    </row>
    <row r="16" spans="1:40" x14ac:dyDescent="0.2">
      <c r="C16" s="21" t="s">
        <v>683</v>
      </c>
      <c r="D16">
        <f>LN(1/Ct_C0!D16)</f>
        <v>0</v>
      </c>
      <c r="E16">
        <f>LN(1/Ct_C0!E16)</f>
        <v>0.15518207674776072</v>
      </c>
      <c r="F16">
        <f>LN(1/Ct_C0!F16)</f>
        <v>0.33195665783632866</v>
      </c>
      <c r="G16">
        <f>LN(1/Ct_C0!G16)</f>
        <v>0.51606471756753547</v>
      </c>
      <c r="H16">
        <f>LN(1/Ct_C0!H16)</f>
        <v>0.66913070859232049</v>
      </c>
      <c r="I16">
        <f>LN(1/Ct_C0!I16)</f>
        <v>0.83211427300529817</v>
      </c>
      <c r="J16">
        <f>LN(1/Ct_C0!J16)</f>
        <v>1.0363014901813137</v>
      </c>
      <c r="K16">
        <f>LN(1/Ct_C0!K16)</f>
        <v>1.166056088246695</v>
      </c>
      <c r="L16">
        <f>LN(1/Ct_C0!L16)</f>
        <v>1.3117330236469336</v>
      </c>
      <c r="M16">
        <f>LN(1/Ct_C0!M16)</f>
        <v>1.4896748088962448</v>
      </c>
      <c r="N16">
        <f>LN(1/Ct_C0!N16)</f>
        <v>1.6294097532101903</v>
      </c>
      <c r="O16">
        <f>LN(1/Ct_C0!O16)</f>
        <v>1.7651106561793826</v>
      </c>
      <c r="P16">
        <f>LN(1/Ct_C0!P16)</f>
        <v>1.8282386866148435</v>
      </c>
      <c r="Q16">
        <f>LN(1/Ct_C0!Q16)</f>
        <v>1.9350319083797141</v>
      </c>
      <c r="R16">
        <f>LN(1/Ct_C0!R16)</f>
        <v>1.998690489166179</v>
      </c>
      <c r="S16">
        <f>LN(1/Ct_C0!S16)</f>
        <v>2.0665666057881893</v>
      </c>
      <c r="T16">
        <f>LN(1/Ct_C0!T16)</f>
        <v>1.985629395907778</v>
      </c>
      <c r="U16">
        <f>LN(1/Ct_C0!U16)</f>
        <v>2.0320963429347132</v>
      </c>
      <c r="V16">
        <f>LN(1/Ct_C0!V16)</f>
        <v>2.0628933447481113</v>
      </c>
    </row>
    <row r="17" spans="3:34" x14ac:dyDescent="0.2">
      <c r="C17" s="1" t="s">
        <v>684</v>
      </c>
      <c r="D17">
        <f>LN(1/Ct_C0!D17)</f>
        <v>0</v>
      </c>
      <c r="E17">
        <f>LN(1/Ct_C0!E17)</f>
        <v>0.17042551515967905</v>
      </c>
      <c r="F17">
        <f>LN(1/Ct_C0!F17)</f>
        <v>0.41756749321930092</v>
      </c>
      <c r="G17">
        <f>LN(1/Ct_C0!G17)</f>
        <v>0.65470297481421269</v>
      </c>
      <c r="H17">
        <f>LN(1/Ct_C0!H17)</f>
        <v>0.8920725138044221</v>
      </c>
      <c r="I17">
        <f>LN(1/Ct_C0!I17)</f>
        <v>1.1584842191023719</v>
      </c>
      <c r="J17">
        <f>LN(1/Ct_C0!J17)</f>
        <v>1.3822237477183346</v>
      </c>
      <c r="K17">
        <f>LN(1/Ct_C0!K17)</f>
        <v>1.5800056573357519</v>
      </c>
      <c r="L17">
        <f>LN(1/Ct_C0!L17)</f>
        <v>1.7439600116503322</v>
      </c>
      <c r="M17">
        <f>LN(1/Ct_C0!M17)</f>
        <v>1.9271502104305314</v>
      </c>
      <c r="N17">
        <f>LN(1/Ct_C0!N17)</f>
        <v>2.2174394774463293</v>
      </c>
      <c r="O17">
        <f>LN(1/Ct_C0!O17)</f>
        <v>2.0501082112353317</v>
      </c>
      <c r="P17">
        <f>LN(1/Ct_C0!P17)</f>
        <v>2.4028248209469849</v>
      </c>
      <c r="Q17">
        <f>LN(1/Ct_C0!Q17)</f>
        <v>2.6743433835831496</v>
      </c>
      <c r="R17">
        <f>LN(1/Ct_C0!R17)</f>
        <v>2.555757741772906</v>
      </c>
      <c r="S17">
        <f>LN(1/Ct_C0!S17)</f>
        <v>2.3601455950136367</v>
      </c>
    </row>
    <row r="18" spans="3:34" x14ac:dyDescent="0.2">
      <c r="C18" s="1" t="s">
        <v>685</v>
      </c>
      <c r="D18">
        <f>LN(1/Ct_C0!D18)</f>
        <v>0</v>
      </c>
      <c r="E18">
        <f>LN(1/Ct_C0!E18)</f>
        <v>0.15742736844498378</v>
      </c>
      <c r="F18">
        <f>LN(1/Ct_C0!F18)</f>
        <v>0.30675979586019353</v>
      </c>
      <c r="G18">
        <f>LN(1/Ct_C0!G18)</f>
        <v>0.42919899741715278</v>
      </c>
      <c r="H18">
        <f>LN(1/Ct_C0!H18)</f>
        <v>0.5554340902820355</v>
      </c>
      <c r="I18">
        <f>LN(1/Ct_C0!I18)</f>
        <v>0.71276642511966226</v>
      </c>
      <c r="J18">
        <f>LN(1/Ct_C0!J18)</f>
        <v>0.85889736364934344</v>
      </c>
      <c r="K18">
        <f>LN(1/Ct_C0!K18)</f>
        <v>0.99541916933345409</v>
      </c>
      <c r="L18">
        <f>LN(1/Ct_C0!L18)</f>
        <v>1.1082830750370256</v>
      </c>
      <c r="M18">
        <f>LN(1/Ct_C0!M18)</f>
        <v>1.2290682837498865</v>
      </c>
      <c r="N18">
        <f>LN(1/Ct_C0!N18)</f>
        <v>1.2574269909603493</v>
      </c>
      <c r="O18">
        <f>LN(1/Ct_C0!O18)</f>
        <v>1.3443914939102288</v>
      </c>
      <c r="P18">
        <f>LN(1/Ct_C0!P18)</f>
        <v>1.3984154305601975</v>
      </c>
      <c r="Q18">
        <f>LN(1/Ct_C0!Q18)</f>
        <v>1.4252888417785172</v>
      </c>
      <c r="R18">
        <f>LN(1/Ct_C0!R18)</f>
        <v>1.4949596847003175</v>
      </c>
      <c r="S18">
        <f>LN(1/Ct_C0!S18)</f>
        <v>1.4209029788831438</v>
      </c>
      <c r="T18">
        <f>LN(1/Ct_C0!T18)</f>
        <v>1.5365438533827527</v>
      </c>
      <c r="U18">
        <f>LN(1/Ct_C0!U18)</f>
        <v>1.5046279003363121</v>
      </c>
      <c r="V18">
        <f>LN(1/Ct_C0!V18)</f>
        <v>1.5052241265142166</v>
      </c>
    </row>
    <row r="19" spans="3:34" x14ac:dyDescent="0.2">
      <c r="C19" s="1"/>
    </row>
    <row r="20" spans="3:34" x14ac:dyDescent="0.2">
      <c r="C20" s="21" t="s">
        <v>686</v>
      </c>
      <c r="D20">
        <f>LN(1/Ct_C0!D20)</f>
        <v>0</v>
      </c>
      <c r="E20">
        <f>LN(1/Ct_C0!E20)</f>
        <v>0.15853505289489234</v>
      </c>
      <c r="F20">
        <f>LN(1/Ct_C0!F20)</f>
        <v>0.35928915082878166</v>
      </c>
      <c r="G20">
        <f>LN(1/Ct_C0!G20)</f>
        <v>0.53719536910589782</v>
      </c>
      <c r="H20">
        <f>LN(1/Ct_C0!H20)</f>
        <v>0.73677397569393044</v>
      </c>
      <c r="I20">
        <f>LN(1/Ct_C0!I20)</f>
        <v>0.95261796342650973</v>
      </c>
      <c r="J20">
        <f>LN(1/Ct_C0!J20)</f>
        <v>1.1153716600758854</v>
      </c>
      <c r="K20">
        <f>LN(1/Ct_C0!K20)</f>
        <v>1.3070749125842538</v>
      </c>
      <c r="L20">
        <f>LN(1/Ct_C0!L20)</f>
        <v>1.4132615056920501</v>
      </c>
      <c r="M20">
        <f>LN(1/Ct_C0!M20)</f>
        <v>1.6726441002648516</v>
      </c>
      <c r="N20">
        <f>LN(1/Ct_C0!N20)</f>
        <v>1.8007731613111988</v>
      </c>
      <c r="O20">
        <f>LN(1/Ct_C0!O20)</f>
        <v>1.8100409523177927</v>
      </c>
      <c r="P20">
        <f>LN(1/Ct_C0!P20)</f>
        <v>2.0522422618853899</v>
      </c>
      <c r="Q20">
        <f>LN(1/Ct_C0!Q20)</f>
        <v>2.0707186057618925</v>
      </c>
      <c r="R20">
        <f>LN(1/Ct_C0!R20)</f>
        <v>1.9053960720333096</v>
      </c>
      <c r="S20">
        <f>LN(1/Ct_C0!S20)</f>
        <v>2.0826480601194222</v>
      </c>
      <c r="T20">
        <f>LN(1/Ct_C0!T20)</f>
        <v>1.9137301859737004</v>
      </c>
    </row>
    <row r="21" spans="3:34" x14ac:dyDescent="0.2">
      <c r="C21" s="1" t="s">
        <v>687</v>
      </c>
      <c r="D21">
        <f>LN(1/Ct_C0!D21)</f>
        <v>0</v>
      </c>
      <c r="E21">
        <f>LN(1/Ct_C0!E21)</f>
        <v>0.32492209696588958</v>
      </c>
      <c r="F21">
        <f>LN(1/Ct_C0!F21)</f>
        <v>0.82579822094061683</v>
      </c>
      <c r="G21">
        <f>LN(1/Ct_C0!G21)</f>
        <v>1.1407838675470781</v>
      </c>
      <c r="H21">
        <f>LN(1/Ct_C0!H21)</f>
        <v>1.5994900840750674</v>
      </c>
      <c r="I21">
        <f>LN(1/Ct_C0!I21)</f>
        <v>2.024586022044788</v>
      </c>
      <c r="J21">
        <f>LN(1/Ct_C0!J21)</f>
        <v>2.3455796370664714</v>
      </c>
      <c r="K21">
        <f>LN(1/Ct_C0!K21)</f>
        <v>2.5643770976421831</v>
      </c>
      <c r="L21">
        <f>LN(1/Ct_C0!L21)</f>
        <v>2.6484404830992836</v>
      </c>
      <c r="M21">
        <f>LN(1/Ct_C0!M21)</f>
        <v>2.5894133843695237</v>
      </c>
      <c r="N21">
        <f>LN(1/Ct_C0!N21)</f>
        <v>2.7686788793018624</v>
      </c>
      <c r="O21">
        <f>LN(1/Ct_C0!O21)</f>
        <v>3.2351588934651843</v>
      </c>
      <c r="P21">
        <f>LN(1/Ct_C0!P21)</f>
        <v>3.0684791637141116</v>
      </c>
      <c r="Q21">
        <f>LN(1/Ct_C0!Q21)</f>
        <v>3.2428126993513366</v>
      </c>
      <c r="R21">
        <f>LN(1/Ct_C0!R21)</f>
        <v>3.7463196927919671</v>
      </c>
      <c r="S21">
        <f>LN(1/Ct_C0!S21)</f>
        <v>3.0357314017970753</v>
      </c>
      <c r="T21">
        <f>LN(1/Ct_C0!T21)</f>
        <v>2.9052066769865248</v>
      </c>
    </row>
    <row r="22" spans="3:34" x14ac:dyDescent="0.2">
      <c r="C22" s="1"/>
    </row>
    <row r="23" spans="3:34" x14ac:dyDescent="0.2">
      <c r="C23" s="21" t="s">
        <v>688</v>
      </c>
      <c r="D23">
        <f>LN(1/Ct_C0!D23)</f>
        <v>0</v>
      </c>
      <c r="E23">
        <f>LN(1/Ct_C0!E23)</f>
        <v>0.1364124423867763</v>
      </c>
      <c r="F23">
        <f>LN(1/Ct_C0!F23)</f>
        <v>0.38320411622544981</v>
      </c>
      <c r="G23">
        <f>LN(1/Ct_C0!G23)</f>
        <v>0.51521667564981977</v>
      </c>
      <c r="H23">
        <f>LN(1/Ct_C0!H23)</f>
        <v>0.75933990845391153</v>
      </c>
      <c r="I23">
        <f>LN(1/Ct_C0!I23)</f>
        <v>0.97343100834402774</v>
      </c>
      <c r="J23">
        <f>LN(1/Ct_C0!J23)</f>
        <v>1.130607167663445</v>
      </c>
      <c r="K23">
        <f>LN(1/Ct_C0!K23)</f>
        <v>1.298306392723964</v>
      </c>
      <c r="L23">
        <f>LN(1/Ct_C0!L23)</f>
        <v>1.4613960559602415</v>
      </c>
      <c r="M23">
        <f>LN(1/Ct_C0!M23)</f>
        <v>1.6075753789795697</v>
      </c>
      <c r="N23">
        <f>LN(1/Ct_C0!N23)</f>
        <v>1.7012323700218193</v>
      </c>
      <c r="O23">
        <f>LN(1/Ct_C0!O23)</f>
        <v>1.782572152936017</v>
      </c>
      <c r="P23">
        <f>LN(1/Ct_C0!P23)</f>
        <v>1.921916941177968</v>
      </c>
      <c r="Q23">
        <f>LN(1/Ct_C0!Q23)</f>
        <v>1.8198735821543255</v>
      </c>
      <c r="R23">
        <f>LN(1/Ct_C0!R23)</f>
        <v>1.9001673938967116</v>
      </c>
      <c r="S23">
        <f>LN(1/Ct_C0!S23)</f>
        <v>1.8565028366418885</v>
      </c>
    </row>
    <row r="24" spans="3:34" x14ac:dyDescent="0.2">
      <c r="C24" t="s">
        <v>513</v>
      </c>
    </row>
    <row r="25" spans="3:34" x14ac:dyDescent="0.2">
      <c r="C25">
        <v>1</v>
      </c>
      <c r="D25">
        <f>LN(1/Ct_C0!D25)</f>
        <v>0</v>
      </c>
      <c r="E25">
        <f>LN(1/Ct_C0!E25)</f>
        <v>1.4851717613074283E-2</v>
      </c>
      <c r="F25">
        <f>LN(1/Ct_C0!F25)</f>
        <v>4.4691429124092394E-2</v>
      </c>
      <c r="G25">
        <f>LN(1/Ct_C0!G25)</f>
        <v>-8.6614085153927534E-3</v>
      </c>
      <c r="H25">
        <f>LN(1/Ct_C0!H25)</f>
        <v>7.507296145396033E-3</v>
      </c>
      <c r="I25">
        <f>LN(1/Ct_C0!I25)</f>
        <v>4.0152008402920249E-2</v>
      </c>
      <c r="J25">
        <f>LN(1/Ct_C0!J25)</f>
        <v>2.0213058505317516E-2</v>
      </c>
      <c r="K25">
        <f>LN(1/Ct_C0!K25)</f>
        <v>1.8126005968034528E-2</v>
      </c>
      <c r="L25">
        <f>LN(1/Ct_C0!L25)</f>
        <v>-1.8473616167327361E-3</v>
      </c>
      <c r="M25">
        <f>LN(1/Ct_C0!M25)</f>
        <v>1.0688841602178848E-2</v>
      </c>
      <c r="N25">
        <f>LN(1/Ct_C0!N25)</f>
        <v>1.8155112088484786E-2</v>
      </c>
      <c r="O25">
        <f>LN(1/Ct_C0!O25)</f>
        <v>8.2165772998227596E-3</v>
      </c>
      <c r="P25">
        <f>LN(1/Ct_C0!P25)</f>
        <v>-2.0860667589996749E-2</v>
      </c>
      <c r="Q25">
        <f>LN(1/Ct_C0!Q25)</f>
        <v>8.8277818110962004E-3</v>
      </c>
      <c r="R25">
        <f>LN(1/Ct_C0!R25)</f>
        <v>1.1937424437391977E-2</v>
      </c>
      <c r="S25">
        <f>LN(1/Ct_C0!S25)</f>
        <v>2.1310093090187308E-2</v>
      </c>
    </row>
    <row r="26" spans="3:34" x14ac:dyDescent="0.2">
      <c r="C26" t="s">
        <v>530</v>
      </c>
    </row>
    <row r="27" spans="3:34" x14ac:dyDescent="0.2">
      <c r="C27">
        <v>1</v>
      </c>
      <c r="D27">
        <f>LN(1/Ct_C0!D27)</f>
        <v>0</v>
      </c>
      <c r="E27">
        <f>LN(1/Ct_C0!E27)</f>
        <v>1.6171133692489112E-2</v>
      </c>
      <c r="F27">
        <f>LN(1/Ct_C0!F27)</f>
        <v>4.9410346846913165E-2</v>
      </c>
      <c r="G27">
        <f>LN(1/Ct_C0!G27)</f>
        <v>3.8867672572744386E-2</v>
      </c>
      <c r="H27">
        <f>LN(1/Ct_C0!H27)</f>
        <v>6.0534580662281283E-2</v>
      </c>
      <c r="I27">
        <f>LN(1/Ct_C0!I27)</f>
        <v>7.7350590162650723E-2</v>
      </c>
      <c r="J27">
        <f>LN(1/Ct_C0!J27)</f>
        <v>4.9631638149027713E-2</v>
      </c>
      <c r="K27">
        <f>LN(1/Ct_C0!K27)</f>
        <v>9.9474714696059119E-2</v>
      </c>
      <c r="L27">
        <f>LN(1/Ct_C0!L27)</f>
        <v>5.9558550574945232E-2</v>
      </c>
      <c r="M27">
        <f>LN(1/Ct_C0!M27)</f>
        <v>0.10921704416316393</v>
      </c>
      <c r="N27">
        <f>LN(1/Ct_C0!N27)</f>
        <v>9.3446893283830726E-2</v>
      </c>
      <c r="O27">
        <f>LN(1/Ct_C0!O27)</f>
        <v>9.1234359207286717E-2</v>
      </c>
      <c r="P27">
        <f>LN(1/Ct_C0!P27)</f>
        <v>0.13626582013338548</v>
      </c>
      <c r="Q27">
        <f>LN(1/Ct_C0!Q27)</f>
        <v>0.13848882141299257</v>
      </c>
      <c r="R27">
        <f>LN(1/Ct_C0!R27)</f>
        <v>0.12852254805600943</v>
      </c>
      <c r="S27">
        <f>LN(1/Ct_C0!S27)</f>
        <v>0.10852375908770089</v>
      </c>
    </row>
    <row r="28" spans="3:34" x14ac:dyDescent="0.2">
      <c r="C28" t="s">
        <v>578</v>
      </c>
    </row>
    <row r="29" spans="3:34" x14ac:dyDescent="0.2">
      <c r="C29" t="s">
        <v>579</v>
      </c>
    </row>
    <row r="30" spans="3:34" x14ac:dyDescent="0.2">
      <c r="C30">
        <v>1</v>
      </c>
      <c r="D30">
        <f>LN(1/Ct_C0!D30)</f>
        <v>0</v>
      </c>
      <c r="E30">
        <f>LN(1/Ct_C0!E30)</f>
        <v>0.1712530824995574</v>
      </c>
      <c r="F30">
        <f>LN(1/Ct_C0!F30)</f>
        <v>0.35220587840602963</v>
      </c>
      <c r="G30">
        <f>LN(1/Ct_C0!G30)</f>
        <v>0.5247929952530509</v>
      </c>
      <c r="H30">
        <f>LN(1/Ct_C0!H30)</f>
        <v>0.68168586492115002</v>
      </c>
      <c r="I30">
        <f>LN(1/Ct_C0!I30)</f>
        <v>0.83358384610610992</v>
      </c>
      <c r="J30">
        <f>LN(1/Ct_C0!J30)</f>
        <v>0.96695582672996849</v>
      </c>
      <c r="K30">
        <f>LN(1/Ct_C0!K30)</f>
        <v>1.0977640671241908</v>
      </c>
      <c r="L30">
        <f>LN(1/Ct_C0!L30)</f>
        <v>1.2199349697058743</v>
      </c>
      <c r="M30">
        <f>LN(1/Ct_C0!M30)</f>
        <v>1.3343839112433329</v>
      </c>
      <c r="N30">
        <f>LN(1/Ct_C0!N30)</f>
        <v>1.4377266835799274</v>
      </c>
      <c r="O30">
        <f>LN(1/Ct_C0!O30)</f>
        <v>1.5330254125969505</v>
      </c>
      <c r="P30">
        <f>LN(1/Ct_C0!P30)</f>
        <v>1.6180193366012254</v>
      </c>
      <c r="Q30">
        <f>LN(1/Ct_C0!Q30)</f>
        <v>1.7050187802455365</v>
      </c>
      <c r="R30">
        <f>LN(1/Ct_C0!R30)</f>
        <v>1.7706580961278251</v>
      </c>
      <c r="S30">
        <f>LN(1/Ct_C0!S30)</f>
        <v>1.8616651988815598</v>
      </c>
      <c r="T30">
        <f>LN(1/Ct_C0!T30)</f>
        <v>1.9383670158828981</v>
      </c>
      <c r="U30">
        <f>LN(1/Ct_C0!U30)</f>
        <v>2.0059377568096761</v>
      </c>
      <c r="V30">
        <f>LN(1/Ct_C0!V30)</f>
        <v>2.0678399025271315</v>
      </c>
      <c r="W30">
        <f>LN(1/Ct_C0!W30)</f>
        <v>2.1249429451142228</v>
      </c>
      <c r="X30">
        <f>LN(1/Ct_C0!X30)</f>
        <v>2.1780078949003592</v>
      </c>
      <c r="Y30">
        <f>LN(1/Ct_C0!Y30)</f>
        <v>2.2286743408380412</v>
      </c>
      <c r="Z30">
        <f>LN(1/Ct_C0!Z30)</f>
        <v>2.2666889179586804</v>
      </c>
      <c r="AA30">
        <f>LN(1/Ct_C0!AA30)</f>
        <v>2.2961339391892364</v>
      </c>
      <c r="AB30">
        <f>LN(1/Ct_C0!AB30)</f>
        <v>2.3278760479357534</v>
      </c>
      <c r="AC30">
        <f>LN(1/Ct_C0!AC30)</f>
        <v>2.3577731119029242</v>
      </c>
      <c r="AD30">
        <f>LN(1/Ct_C0!AD30)</f>
        <v>2.3678015277641875</v>
      </c>
      <c r="AE30">
        <f>LN(1/Ct_C0!AE30)</f>
        <v>2.3980459026820329</v>
      </c>
      <c r="AF30">
        <f>LN(1/Ct_C0!AF30)</f>
        <v>2.4110874577592267</v>
      </c>
      <c r="AG30">
        <f>LN(1/Ct_C0!AG30)</f>
        <v>2.4363199287164794</v>
      </c>
      <c r="AH30">
        <f>LN(1/Ct_C0!AH30)</f>
        <v>2.4481445773733386</v>
      </c>
    </row>
    <row r="31" spans="3:34" x14ac:dyDescent="0.2">
      <c r="C31" t="s">
        <v>854</v>
      </c>
    </row>
    <row r="32" spans="3:34" x14ac:dyDescent="0.2">
      <c r="C32">
        <v>1</v>
      </c>
      <c r="D32">
        <f>LN(1/Ct_C0!D32)</f>
        <v>0</v>
      </c>
      <c r="E32">
        <f>LN(1/Ct_C0!E32)</f>
        <v>0.20168086519391004</v>
      </c>
      <c r="F32">
        <f>LN(1/Ct_C0!F32)</f>
        <v>0.39091037323331235</v>
      </c>
      <c r="G32">
        <f>LN(1/Ct_C0!G32)</f>
        <v>0.58045485314379863</v>
      </c>
      <c r="H32">
        <f>LN(1/Ct_C0!H32)</f>
        <v>0.75046796142763283</v>
      </c>
      <c r="I32">
        <f>LN(1/Ct_C0!I32)</f>
        <v>0.89874709528757435</v>
      </c>
      <c r="J32">
        <f>LN(1/Ct_C0!J32)</f>
        <v>1.043344087080089</v>
      </c>
      <c r="K32">
        <f>LN(1/Ct_C0!K32)</f>
        <v>1.1634105742336216</v>
      </c>
      <c r="L32">
        <f>LN(1/Ct_C0!L32)</f>
        <v>1.2851693653376635</v>
      </c>
      <c r="M32">
        <f>LN(1/Ct_C0!M32)</f>
        <v>1.3238009391381185</v>
      </c>
      <c r="N32">
        <f>LN(1/Ct_C0!N32)</f>
        <v>1.4730886553206926</v>
      </c>
      <c r="O32">
        <f>LN(1/Ct_C0!O32)</f>
        <v>1.5781690769406904</v>
      </c>
      <c r="P32">
        <f>LN(1/Ct_C0!P32)</f>
        <v>1.6552789692046503</v>
      </c>
      <c r="Q32">
        <f>LN(1/Ct_C0!Q32)</f>
        <v>1.733678494346623</v>
      </c>
      <c r="R32">
        <f>LN(1/Ct_C0!R32)</f>
        <v>1.7894149295620021</v>
      </c>
      <c r="S32">
        <f>LN(1/Ct_C0!S32)</f>
        <v>1.8559743012124863</v>
      </c>
      <c r="T32">
        <f>LN(1/Ct_C0!T32)</f>
        <v>1.8981260142427756</v>
      </c>
      <c r="U32">
        <f>LN(1/Ct_C0!U32)</f>
        <v>1.9833699538458576</v>
      </c>
      <c r="V32">
        <f>LN(1/Ct_C0!V32)</f>
        <v>1.994375467264168</v>
      </c>
      <c r="W32">
        <f>LN(1/Ct_C0!W32)</f>
        <v>2.0799673826154037</v>
      </c>
      <c r="X32">
        <f>LN(1/Ct_C0!X32)</f>
        <v>2.0665579139590329</v>
      </c>
      <c r="Y32">
        <f>LN(1/Ct_C0!Y32)</f>
        <v>2.0958506340285399</v>
      </c>
      <c r="Z32">
        <f>LN(1/Ct_C0!Z32)</f>
        <v>2.1331496855426413</v>
      </c>
      <c r="AA32">
        <f>LN(1/Ct_C0!AA32)</f>
        <v>2.1511414339530903</v>
      </c>
    </row>
    <row r="33" spans="3:20" x14ac:dyDescent="0.2">
      <c r="C33" t="s">
        <v>580</v>
      </c>
    </row>
    <row r="34" spans="3:20" x14ac:dyDescent="0.2">
      <c r="C34" t="s">
        <v>581</v>
      </c>
    </row>
    <row r="35" spans="3:20" x14ac:dyDescent="0.2">
      <c r="C35">
        <v>1</v>
      </c>
      <c r="D35">
        <f>LN(1/Ct_C0!D35)</f>
        <v>0</v>
      </c>
      <c r="E35">
        <f>LN(1/Ct_C0!E35)</f>
        <v>0.16612889045954365</v>
      </c>
      <c r="F35">
        <f>LN(1/Ct_C0!F35)</f>
        <v>0.36754781981695001</v>
      </c>
      <c r="G35">
        <f>LN(1/Ct_C0!G35)</f>
        <v>0.5269020923176676</v>
      </c>
      <c r="H35">
        <f>LN(1/Ct_C0!H35)</f>
        <v>0.71207502210117335</v>
      </c>
      <c r="I35">
        <f>LN(1/Ct_C0!I35)</f>
        <v>0.8899767324758836</v>
      </c>
      <c r="J35">
        <f>LN(1/Ct_C0!J35)</f>
        <v>1.051169842385095</v>
      </c>
      <c r="K35">
        <f>LN(1/Ct_C0!K35)</f>
        <v>1.1964078872299337</v>
      </c>
      <c r="L35">
        <f>LN(1/Ct_C0!L35)</f>
        <v>1.3425500303701008</v>
      </c>
      <c r="M35">
        <f>LN(1/Ct_C0!M35)</f>
        <v>1.566548358859521</v>
      </c>
      <c r="N35">
        <f>LN(1/Ct_C0!N35)</f>
        <v>1.694924172889503</v>
      </c>
      <c r="O35">
        <f>LN(1/Ct_C0!O35)</f>
        <v>1.8092999602158499</v>
      </c>
      <c r="P35">
        <f>LN(1/Ct_C0!P35)</f>
        <v>1.9297290716534745</v>
      </c>
      <c r="Q35">
        <f>LN(1/Ct_C0!Q35)</f>
        <v>2.0939071907045173</v>
      </c>
      <c r="R35">
        <f>LN(1/Ct_C0!R35)</f>
        <v>2.1687816540872755</v>
      </c>
      <c r="S35">
        <f>LN(1/Ct_C0!S35)</f>
        <v>2.3969297597862242</v>
      </c>
      <c r="T35">
        <f>LN(1/Ct_C0!T35)</f>
        <v>2.2605351365660438</v>
      </c>
    </row>
    <row r="36" spans="3:20" x14ac:dyDescent="0.2">
      <c r="C36">
        <v>2</v>
      </c>
      <c r="D36">
        <f>LN(1/Ct_C0!D36)</f>
        <v>0</v>
      </c>
      <c r="E36">
        <f>LN(1/Ct_C0!E36)</f>
        <v>0.11788575991972658</v>
      </c>
      <c r="F36">
        <f>LN(1/Ct_C0!F36)</f>
        <v>0.29744274950758409</v>
      </c>
      <c r="G36">
        <f>LN(1/Ct_C0!G36)</f>
        <v>0.49900533263612173</v>
      </c>
      <c r="H36">
        <f>LN(1/Ct_C0!H36)</f>
        <v>0.71107171932320579</v>
      </c>
      <c r="I36">
        <f>LN(1/Ct_C0!I36)</f>
        <v>0.8862175108016942</v>
      </c>
      <c r="J36">
        <f>LN(1/Ct_C0!J36)</f>
        <v>1.1105090309551704</v>
      </c>
      <c r="K36">
        <f>LN(1/Ct_C0!K36)</f>
        <v>1.3524511788115141</v>
      </c>
      <c r="L36">
        <f>LN(1/Ct_C0!L36)</f>
        <v>1.3807648463769606</v>
      </c>
      <c r="M36">
        <f>LN(1/Ct_C0!M36)</f>
        <v>1.6169276994208728</v>
      </c>
      <c r="N36">
        <f>LN(1/Ct_C0!N36)</f>
        <v>1.6613632025512133</v>
      </c>
      <c r="O36">
        <f>LN(1/Ct_C0!O36)</f>
        <v>1.7933313682274987</v>
      </c>
      <c r="P36">
        <f>LN(1/Ct_C0!P36)</f>
        <v>1.9665213683754335</v>
      </c>
      <c r="Q36">
        <f>LN(1/Ct_C0!Q36)</f>
        <v>2.0464845353935548</v>
      </c>
      <c r="R36">
        <f>LN(1/Ct_C0!R36)</f>
        <v>2.0023164050698181</v>
      </c>
      <c r="S36">
        <f>LN(1/Ct_C0!S36)</f>
        <v>2.2085808698941718</v>
      </c>
      <c r="T36">
        <f>LN(1/Ct_C0!T36)</f>
        <v>2.0413479976836348</v>
      </c>
    </row>
    <row r="37" spans="3:20" x14ac:dyDescent="0.2">
      <c r="C37">
        <v>3</v>
      </c>
      <c r="D37">
        <f>LN(1/Ct_C0!D37)</f>
        <v>0</v>
      </c>
      <c r="E37">
        <f>LN(1/Ct_C0!E37)</f>
        <v>0.25672659072236848</v>
      </c>
      <c r="F37">
        <f>LN(1/Ct_C0!F37)</f>
        <v>0.52976110970735901</v>
      </c>
      <c r="G37">
        <f>LN(1/Ct_C0!G37)</f>
        <v>0.86141145192103852</v>
      </c>
      <c r="H37">
        <f>LN(1/Ct_C0!H37)</f>
        <v>1.2234645151454273</v>
      </c>
      <c r="I37">
        <f>LN(1/Ct_C0!I37)</f>
        <v>1.61795628278704</v>
      </c>
      <c r="J37">
        <f>LN(1/Ct_C0!J37)</f>
        <v>2.065215933825066</v>
      </c>
      <c r="K37">
        <f>LN(1/Ct_C0!K37)</f>
        <v>2.5735046919581621</v>
      </c>
      <c r="L37">
        <f>LN(1/Ct_C0!L37)</f>
        <v>3.1549136673070253</v>
      </c>
      <c r="M37">
        <f>LN(1/Ct_C0!M37)</f>
        <v>3.8204644135203893</v>
      </c>
      <c r="N37">
        <f>LN(1/Ct_C0!N37)</f>
        <v>4.6174730772509056</v>
      </c>
      <c r="O37">
        <f>LN(1/Ct_C0!O37)</f>
        <v>5.7594296046635867</v>
      </c>
      <c r="P37" t="e">
        <f>LN(1/Ct_C0!P37)</f>
        <v>#NUM!</v>
      </c>
      <c r="Q37" t="e">
        <f>LN(1/Ct_C0!Q37)</f>
        <v>#NUM!</v>
      </c>
      <c r="R37" t="e">
        <f>LN(1/Ct_C0!R37)</f>
        <v>#NUM!</v>
      </c>
      <c r="S37" t="e">
        <f>LN(1/Ct_C0!S37)</f>
        <v>#NUM!</v>
      </c>
    </row>
    <row r="38" spans="3:20" x14ac:dyDescent="0.2">
      <c r="C38">
        <v>4</v>
      </c>
      <c r="D38">
        <f>LN(1/Ct_C0!D38)</f>
        <v>0</v>
      </c>
      <c r="E38">
        <f>LN(1/Ct_C0!E38)</f>
        <v>0.17586645716692259</v>
      </c>
      <c r="F38">
        <f>LN(1/Ct_C0!F38)</f>
        <v>0.40375955900198029</v>
      </c>
      <c r="G38">
        <f>LN(1/Ct_C0!G38)</f>
        <v>0.66525123538319464</v>
      </c>
      <c r="H38">
        <f>LN(1/Ct_C0!H38)</f>
        <v>0.9519789037858053</v>
      </c>
      <c r="I38">
        <f>LN(1/Ct_C0!I38)</f>
        <v>1.2409498167833202</v>
      </c>
      <c r="J38">
        <f>LN(1/Ct_C0!J38)</f>
        <v>1.5408807611805968</v>
      </c>
      <c r="K38">
        <f>LN(1/Ct_C0!K38)</f>
        <v>1.8248706863505864</v>
      </c>
      <c r="L38">
        <f>LN(1/Ct_C0!L38)</f>
        <v>2.1305207059832569</v>
      </c>
      <c r="M38">
        <f>LN(1/Ct_C0!M38)</f>
        <v>2.4014312021382871</v>
      </c>
      <c r="N38">
        <f>LN(1/Ct_C0!N38)</f>
        <v>2.6788641043041346</v>
      </c>
      <c r="O38">
        <f>LN(1/Ct_C0!O38)</f>
        <v>2.9486218122982746</v>
      </c>
      <c r="P38">
        <f>LN(1/Ct_C0!P38)</f>
        <v>3.209257311797646</v>
      </c>
      <c r="Q38">
        <f>LN(1/Ct_C0!Q38)</f>
        <v>3.4099799590091133</v>
      </c>
      <c r="R38">
        <f>LN(1/Ct_C0!R38)</f>
        <v>3.629829470094311</v>
      </c>
      <c r="S38">
        <f>LN(1/Ct_C0!S38)</f>
        <v>3.8565576395870949</v>
      </c>
      <c r="T38">
        <f>LN(1/Ct_C0!T38)</f>
        <v>4.0290187284988885</v>
      </c>
    </row>
    <row r="39" spans="3:20" x14ac:dyDescent="0.2">
      <c r="C39" t="s">
        <v>649</v>
      </c>
    </row>
    <row r="40" spans="3:20" x14ac:dyDescent="0.2">
      <c r="C40">
        <v>1</v>
      </c>
      <c r="D40">
        <f>LN(1/Ct_C0!D40)</f>
        <v>0</v>
      </c>
      <c r="E40">
        <f>LN(1/Ct_C0!E40)</f>
        <v>0.16746049015584946</v>
      </c>
      <c r="F40">
        <f>LN(1/Ct_C0!F40)</f>
        <v>0.39392589067210393</v>
      </c>
      <c r="G40">
        <f>LN(1/Ct_C0!G40)</f>
        <v>0.62009100513773774</v>
      </c>
      <c r="H40">
        <f>LN(1/Ct_C0!H40)</f>
        <v>0.84548021606061685</v>
      </c>
      <c r="I40">
        <f>LN(1/Ct_C0!I40)</f>
        <v>1.0732394430125156</v>
      </c>
      <c r="J40">
        <f>LN(1/Ct_C0!J40)</f>
        <v>1.2867760910586188</v>
      </c>
      <c r="K40">
        <f>LN(1/Ct_C0!K40)</f>
        <v>1.4852026286092237</v>
      </c>
      <c r="L40">
        <f>LN(1/Ct_C0!L40)</f>
        <v>1.6740684988769476</v>
      </c>
      <c r="M40">
        <f>LN(1/Ct_C0!M40)</f>
        <v>1.8428888707737758</v>
      </c>
      <c r="N40">
        <f>LN(1/Ct_C0!N40)</f>
        <v>2.0046215927545834</v>
      </c>
      <c r="O40">
        <f>LN(1/Ct_C0!O40)</f>
        <v>2.1488500904711447</v>
      </c>
      <c r="P40">
        <f>LN(1/Ct_C0!P40)</f>
        <v>2.279507569032865</v>
      </c>
      <c r="Q40">
        <f>LN(1/Ct_C0!Q40)</f>
        <v>2.4067884107400559</v>
      </c>
      <c r="R40">
        <f>LN(1/Ct_C0!R40)</f>
        <v>2.5185251522279652</v>
      </c>
      <c r="S40">
        <f>LN(1/Ct_C0!S40)</f>
        <v>2.6157196591614467</v>
      </c>
      <c r="T40">
        <f>LN(1/Ct_C0!T40)</f>
        <v>2.7055367747231904</v>
      </c>
    </row>
    <row r="41" spans="3:20" x14ac:dyDescent="0.2">
      <c r="C41">
        <v>2</v>
      </c>
      <c r="D41">
        <f>LN(1/Ct_C0!D41)</f>
        <v>0</v>
      </c>
      <c r="E41">
        <f>LN(1/Ct_C0!E41)</f>
        <v>0.17947231919691053</v>
      </c>
      <c r="F41">
        <f>LN(1/Ct_C0!F41)</f>
        <v>0.38369393918757189</v>
      </c>
      <c r="G41">
        <f>LN(1/Ct_C0!G41)</f>
        <v>0.59646088534308972</v>
      </c>
      <c r="H41">
        <f>LN(1/Ct_C0!H41)</f>
        <v>0.83312416518140886</v>
      </c>
      <c r="I41">
        <f>LN(1/Ct_C0!I41)</f>
        <v>1.0697313075145274</v>
      </c>
      <c r="J41">
        <f>LN(1/Ct_C0!J41)</f>
        <v>1.57880781324476</v>
      </c>
      <c r="K41">
        <f>LN(1/Ct_C0!K41)</f>
        <v>1.7053853446275804</v>
      </c>
      <c r="L41">
        <f>LN(1/Ct_C0!L41)</f>
        <v>1.8503387967892384</v>
      </c>
      <c r="M41">
        <f>LN(1/Ct_C0!M41)</f>
        <v>2.1109855763599894</v>
      </c>
      <c r="N41">
        <f>LN(1/Ct_C0!N41)</f>
        <v>2.3499438404809512</v>
      </c>
      <c r="O41">
        <f>LN(1/Ct_C0!O41)</f>
        <v>2.5827765434503451</v>
      </c>
      <c r="P41">
        <f>LN(1/Ct_C0!P41)</f>
        <v>2.7843528273125817</v>
      </c>
      <c r="Q41">
        <f>LN(1/Ct_C0!Q41)</f>
        <v>2.9586201982217237</v>
      </c>
      <c r="R41">
        <f>LN(1/Ct_C0!R41)</f>
        <v>3.1156330046706024</v>
      </c>
      <c r="S41">
        <f>LN(1/Ct_C0!S41)</f>
        <v>3.2420699573991789</v>
      </c>
    </row>
    <row r="42" spans="3:20" x14ac:dyDescent="0.2">
      <c r="C42" t="s">
        <v>736</v>
      </c>
    </row>
    <row r="43" spans="3:20" x14ac:dyDescent="0.2">
      <c r="D43">
        <f>LN(1/Ct_C0!D43)</f>
        <v>0</v>
      </c>
      <c r="E43">
        <f>LN(1/Ct_C0!E43)</f>
        <v>0.39735587290151142</v>
      </c>
      <c r="F43">
        <f>LN(1/Ct_C0!F43)</f>
        <v>0.84432268275752431</v>
      </c>
      <c r="G43">
        <f>LN(1/Ct_C0!G43)</f>
        <v>1.3389417975569073</v>
      </c>
      <c r="H43">
        <f>LN(1/Ct_C0!H43)</f>
        <v>1.7794654106463095</v>
      </c>
      <c r="I43">
        <f>LN(1/Ct_C0!I43)</f>
        <v>2.3077664325155443</v>
      </c>
      <c r="J43">
        <f>LN(1/Ct_C0!J43)</f>
        <v>2.7154812177210497</v>
      </c>
      <c r="K43">
        <f>LN(1/Ct_C0!K43)</f>
        <v>2.9962232915490623</v>
      </c>
      <c r="L43">
        <f>LN(1/Ct_C0!L43)</f>
        <v>3.1010504514828781</v>
      </c>
      <c r="M43">
        <f>LN(1/Ct_C0!M43)</f>
        <v>3.0445405978873783</v>
      </c>
      <c r="N43">
        <f>LN(1/Ct_C0!N43)</f>
        <v>3.3267625615876257</v>
      </c>
      <c r="O43">
        <f>LN(1/Ct_C0!O43)</f>
        <v>3.2444515199655002</v>
      </c>
      <c r="P43">
        <f>LN(1/Ct_C0!P43)</f>
        <v>3.2628869404923764</v>
      </c>
      <c r="Q43">
        <f>LN(1/Ct_C0!Q43)</f>
        <v>3.1889278735715338</v>
      </c>
      <c r="R43">
        <f>LN(1/Ct_C0!R43)</f>
        <v>3.1376467092542328</v>
      </c>
      <c r="S43">
        <f>LN(1/Ct_C0!S43)</f>
        <v>3.1449185559469264</v>
      </c>
    </row>
    <row r="44" spans="3:20" x14ac:dyDescent="0.2">
      <c r="C44" t="s">
        <v>737</v>
      </c>
    </row>
    <row r="45" spans="3:20" x14ac:dyDescent="0.2">
      <c r="D45">
        <f>LN(1/Ct_C0!D45)</f>
        <v>0</v>
      </c>
      <c r="E45">
        <f>LN(1/Ct_C0!E45)</f>
        <v>1.0162484568859049</v>
      </c>
      <c r="F45">
        <f>LN(1/Ct_C0!F45)</f>
        <v>1.9782539039865707</v>
      </c>
      <c r="G45">
        <f>LN(1/Ct_C0!G45)</f>
        <v>2.8134148763676183</v>
      </c>
      <c r="H45">
        <f>LN(1/Ct_C0!H45)</f>
        <v>3.0021088138314544</v>
      </c>
      <c r="I45">
        <f>LN(1/Ct_C0!I45)</f>
        <v>3.4616630593495645</v>
      </c>
      <c r="J45">
        <f>LN(1/Ct_C0!J45)</f>
        <v>3.0362975454727432</v>
      </c>
      <c r="K45">
        <f>LN(1/Ct_C0!K45)</f>
        <v>3.2146727554602994</v>
      </c>
    </row>
    <row r="46" spans="3:20" x14ac:dyDescent="0.2">
      <c r="C46" t="s">
        <v>739</v>
      </c>
    </row>
    <row r="47" spans="3:20" x14ac:dyDescent="0.2">
      <c r="C47">
        <v>1</v>
      </c>
      <c r="D47">
        <f>LN(1/Ct_C0!D47)</f>
        <v>0</v>
      </c>
      <c r="E47">
        <f>LN(1/Ct_C0!E47)</f>
        <v>2.025989504797713</v>
      </c>
      <c r="F47">
        <f>LN(1/Ct_C0!F47)</f>
        <v>2.1859342519206963</v>
      </c>
      <c r="G47">
        <f>LN(1/Ct_C0!G47)</f>
        <v>2.1104269364832908</v>
      </c>
      <c r="H47">
        <f>LN(1/Ct_C0!H47)</f>
        <v>2.1053104025578264</v>
      </c>
    </row>
    <row r="48" spans="3:20" x14ac:dyDescent="0.2">
      <c r="C48">
        <v>2</v>
      </c>
      <c r="D48">
        <f>LN(1/Ct_C0!D48)</f>
        <v>0</v>
      </c>
      <c r="E48">
        <f>LN(1/Ct_C0!E48)</f>
        <v>0.4447611716747415</v>
      </c>
      <c r="F48">
        <f>LN(1/Ct_C0!F48)</f>
        <v>0.95004523846986566</v>
      </c>
      <c r="G48">
        <f>LN(1/Ct_C0!G48)</f>
        <v>1.442700943976539</v>
      </c>
      <c r="H48">
        <f>LN(1/Ct_C0!H48)</f>
        <v>1.9188443249762166</v>
      </c>
      <c r="I48">
        <f>LN(1/Ct_C0!I48)</f>
        <v>2.2279503967830228</v>
      </c>
      <c r="J48">
        <f>LN(1/Ct_C0!J48)</f>
        <v>2.445305952597602</v>
      </c>
      <c r="K48">
        <f>LN(1/Ct_C0!K48)</f>
        <v>2.6175457941118561</v>
      </c>
      <c r="L48">
        <f>LN(1/Ct_C0!L48)</f>
        <v>2.9567530594534817</v>
      </c>
      <c r="M48">
        <f>LN(1/Ct_C0!M48)</f>
        <v>2.7565830484581841</v>
      </c>
      <c r="N48">
        <f>LN(1/Ct_C0!N48)</f>
        <v>2.6579375009418542</v>
      </c>
      <c r="O48">
        <f>LN(1/Ct_C0!O48)</f>
        <v>2.5861536237732206</v>
      </c>
    </row>
    <row r="49" spans="3:19" x14ac:dyDescent="0.2">
      <c r="C49">
        <v>3</v>
      </c>
      <c r="D49">
        <f>LN(1/Ct_C0!D49)</f>
        <v>0</v>
      </c>
      <c r="E49">
        <f>LN(1/Ct_C0!E49)</f>
        <v>1.6942412335338077E-2</v>
      </c>
      <c r="F49">
        <f>LN(1/Ct_C0!F49)</f>
        <v>3.5227939328778601E-2</v>
      </c>
      <c r="G49">
        <f>LN(1/Ct_C0!G49)</f>
        <v>5.9970130589221633E-2</v>
      </c>
      <c r="H49">
        <f>LN(1/Ct_C0!H49)</f>
        <v>6.6273418590175326E-2</v>
      </c>
      <c r="I49">
        <f>LN(1/Ct_C0!I49)</f>
        <v>7.6296585269501574E-2</v>
      </c>
      <c r="J49">
        <f>LN(1/Ct_C0!J49)</f>
        <v>0.12771300929219362</v>
      </c>
      <c r="K49">
        <f>LN(1/Ct_C0!K49)</f>
        <v>0.15061341389858293</v>
      </c>
      <c r="L49">
        <f>LN(1/Ct_C0!L49)</f>
        <v>0.16663417370547523</v>
      </c>
      <c r="M49">
        <f>LN(1/Ct_C0!M49)</f>
        <v>0.19206704996792909</v>
      </c>
      <c r="N49">
        <f>LN(1/Ct_C0!N49)</f>
        <v>0.2122117962160939</v>
      </c>
      <c r="O49">
        <f>LN(1/Ct_C0!O49)</f>
        <v>0.22487554816497632</v>
      </c>
      <c r="P49">
        <f>LN(1/Ct_C0!P49)</f>
        <v>0.23996943599813292</v>
      </c>
      <c r="Q49">
        <f>LN(1/Ct_C0!Q49)</f>
        <v>0.26537200787530568</v>
      </c>
      <c r="R49">
        <f>LN(1/Ct_C0!R49)</f>
        <v>0.30799481569863857</v>
      </c>
      <c r="S49">
        <f>LN(1/Ct_C0!S49)</f>
        <v>0.30598842209667954</v>
      </c>
    </row>
    <row r="50" spans="3:19" x14ac:dyDescent="0.2">
      <c r="C50" t="s">
        <v>738</v>
      </c>
    </row>
    <row r="51" spans="3:19" x14ac:dyDescent="0.2">
      <c r="D51">
        <f>LN(1/Ct_C0!D51)</f>
        <v>0</v>
      </c>
      <c r="E51">
        <f>LN(1/Ct_C0!E51)</f>
        <v>0.2377003638517563</v>
      </c>
      <c r="F51">
        <f>LN(1/Ct_C0!F51)</f>
        <v>0.47028431056190528</v>
      </c>
      <c r="G51">
        <f>LN(1/Ct_C0!G51)</f>
        <v>0.7725410431248404</v>
      </c>
      <c r="H51">
        <f>LN(1/Ct_C0!H51)</f>
        <v>1.2475531992500888</v>
      </c>
      <c r="I51">
        <f>LN(1/Ct_C0!I51)</f>
        <v>1.7181844668018262</v>
      </c>
      <c r="J51">
        <f>LN(1/Ct_C0!J51)</f>
        <v>2.2243695155081142</v>
      </c>
      <c r="K51">
        <f>LN(1/Ct_C0!K51)</f>
        <v>2.3512250621545454</v>
      </c>
      <c r="L51">
        <f>LN(1/Ct_C0!L51)</f>
        <v>2.4234158651563087</v>
      </c>
      <c r="M51">
        <f>LN(1/Ct_C0!M51)</f>
        <v>2.2395855601274657</v>
      </c>
      <c r="N51">
        <f>LN(1/Ct_C0!N51)</f>
        <v>2.5421238319518165</v>
      </c>
      <c r="O51">
        <f>LN(1/Ct_C0!O51)</f>
        <v>2.4464989813342788</v>
      </c>
      <c r="P51">
        <f>LN(1/Ct_C0!P51)</f>
        <v>2.4741557973197952</v>
      </c>
      <c r="Q51">
        <f>LN(1/Ct_C0!Q51)</f>
        <v>2.6265292516551511</v>
      </c>
      <c r="R51">
        <f>LN(1/Ct_C0!R51)</f>
        <v>2.4382145113111293</v>
      </c>
      <c r="S51">
        <f>LN(1/Ct_C0!S51)</f>
        <v>2.4893717837850522</v>
      </c>
    </row>
    <row r="52" spans="3:19" x14ac:dyDescent="0.2">
      <c r="C52" t="s">
        <v>879</v>
      </c>
    </row>
    <row r="53" spans="3:19" x14ac:dyDescent="0.2">
      <c r="C53" t="s">
        <v>880</v>
      </c>
      <c r="D53">
        <f>LN(1/Ct_C0!D53)</f>
        <v>0</v>
      </c>
      <c r="E53">
        <f>LN(1/Ct_C0!E53)</f>
        <v>6.8797247238210207E-2</v>
      </c>
      <c r="F53">
        <f>LN(1/Ct_C0!F53)</f>
        <v>0.12969687462314269</v>
      </c>
      <c r="G53">
        <f>LN(1/Ct_C0!G53)</f>
        <v>0.1724457267434594</v>
      </c>
      <c r="H53">
        <f>LN(1/Ct_C0!H53)</f>
        <v>0.2675305913836023</v>
      </c>
      <c r="I53">
        <f>LN(1/Ct_C0!I53)</f>
        <v>0.30540430451285983</v>
      </c>
      <c r="J53">
        <f>LN(1/Ct_C0!J53)</f>
        <v>0.35629336996474009</v>
      </c>
      <c r="K53">
        <f>LN(1/Ct_C0!K53)</f>
        <v>0.39203305099114438</v>
      </c>
      <c r="L53">
        <f>LN(1/Ct_C0!L53)</f>
        <v>0.44083885740978868</v>
      </c>
      <c r="M53">
        <f>LN(1/Ct_C0!M53)</f>
        <v>0.48346157688489627</v>
      </c>
      <c r="N53">
        <f>LN(1/Ct_C0!N53)</f>
        <v>0.51583633445404398</v>
      </c>
      <c r="O53">
        <f>LN(1/Ct_C0!O53)</f>
        <v>0.55121767554946299</v>
      </c>
      <c r="P53">
        <f>LN(1/Ct_C0!P53)</f>
        <v>0.57637941200449327</v>
      </c>
      <c r="Q53">
        <f>LN(1/Ct_C0!Q53)</f>
        <v>0.61778381630143386</v>
      </c>
      <c r="R53">
        <f>LN(1/Ct_C0!R53)</f>
        <v>0.63531977106889748</v>
      </c>
      <c r="S53">
        <f>LN(1/Ct_C0!S53)</f>
        <v>0.66608199832993553</v>
      </c>
    </row>
    <row r="54" spans="3:19" x14ac:dyDescent="0.2">
      <c r="C54" t="s">
        <v>881</v>
      </c>
      <c r="D54">
        <f>LN(1/Ct_C0!D54)</f>
        <v>0</v>
      </c>
      <c r="E54">
        <f>LN(1/Ct_C0!E54)</f>
        <v>0.20922483749289886</v>
      </c>
      <c r="F54">
        <f>LN(1/Ct_C0!F54)</f>
        <v>0.33266598080289422</v>
      </c>
      <c r="G54">
        <f>LN(1/Ct_C0!G54)</f>
        <v>0.43756925937785135</v>
      </c>
      <c r="H54">
        <f>LN(1/Ct_C0!H54)</f>
        <v>0.54750296974483614</v>
      </c>
      <c r="I54">
        <f>LN(1/Ct_C0!I54)</f>
        <v>0.64241362877406316</v>
      </c>
      <c r="J54">
        <f>LN(1/Ct_C0!J54)</f>
        <v>0.73826651017558453</v>
      </c>
      <c r="K54">
        <f>LN(1/Ct_C0!K54)</f>
        <v>0.81359669528345802</v>
      </c>
      <c r="L54">
        <f>LN(1/Ct_C0!L54)</f>
        <v>0.88389372508605002</v>
      </c>
      <c r="M54">
        <f>LN(1/Ct_C0!M54)</f>
        <v>0.94847328412067744</v>
      </c>
      <c r="N54">
        <f>LN(1/Ct_C0!N54)</f>
        <v>1.0102354603094372</v>
      </c>
      <c r="O54">
        <f>LN(1/Ct_C0!O54)</f>
        <v>1.0742780309878628</v>
      </c>
      <c r="P54">
        <f>LN(1/Ct_C0!P54)</f>
        <v>1.1059719583363334</v>
      </c>
      <c r="Q54">
        <f>LN(1/Ct_C0!Q54)</f>
        <v>1.1660972657231974</v>
      </c>
      <c r="R54">
        <f>LN(1/Ct_C0!R54)</f>
        <v>1.1863089739646633</v>
      </c>
      <c r="S54">
        <f>LN(1/Ct_C0!S54)</f>
        <v>1.2166745661038247</v>
      </c>
    </row>
    <row r="55" spans="3:19" x14ac:dyDescent="0.2">
      <c r="C55" t="s">
        <v>914</v>
      </c>
      <c r="D55">
        <f>LN(1/Ct_C0!D55)</f>
        <v>0</v>
      </c>
      <c r="E55">
        <f>LN(1/Ct_C0!E55)</f>
        <v>0.14064510992399029</v>
      </c>
      <c r="F55">
        <f>LN(1/Ct_C0!F55)</f>
        <v>0.2317567565406802</v>
      </c>
      <c r="G55">
        <f>LN(1/Ct_C0!G55)</f>
        <v>0.35602674632191506</v>
      </c>
      <c r="H55">
        <f>LN(1/Ct_C0!H55)</f>
        <v>0.4633724458878416</v>
      </c>
      <c r="I55">
        <f>LN(1/Ct_C0!I55)</f>
        <v>0.55786689303715586</v>
      </c>
      <c r="J55">
        <f>LN(1/Ct_C0!J55)</f>
        <v>0.67500550678464988</v>
      </c>
      <c r="K55">
        <f>LN(1/Ct_C0!K55)</f>
        <v>0.77611837459074273</v>
      </c>
      <c r="L55">
        <f>LN(1/Ct_C0!L55)</f>
        <v>0.8791440699151899</v>
      </c>
      <c r="M55">
        <f>LN(1/Ct_C0!M55)</f>
        <v>0.9673713279064039</v>
      </c>
      <c r="N55">
        <f>LN(1/Ct_C0!N55)</f>
        <v>1.056773529334057</v>
      </c>
      <c r="O55">
        <f>LN(1/Ct_C0!O55)</f>
        <v>1.1372709924218274</v>
      </c>
      <c r="P55">
        <f>LN(1/Ct_C0!P55)</f>
        <v>1.2034206881641345</v>
      </c>
      <c r="Q55">
        <f>LN(1/Ct_C0!Q55)</f>
        <v>1.2922663445842446</v>
      </c>
      <c r="R55">
        <f>LN(1/Ct_C0!R55)</f>
        <v>1.3634995551060858</v>
      </c>
      <c r="S55">
        <f>LN(1/Ct_C0!S55)</f>
        <v>1.4365939602189175</v>
      </c>
    </row>
    <row r="56" spans="3:19" x14ac:dyDescent="0.2">
      <c r="C56" t="s">
        <v>915</v>
      </c>
      <c r="D56">
        <f>LN(1/Ct_C0!D56)</f>
        <v>0</v>
      </c>
      <c r="E56">
        <f>LN(1/Ct_C0!E56)</f>
        <v>0.22807153145135581</v>
      </c>
      <c r="F56">
        <f>LN(1/Ct_C0!F56)</f>
        <v>0.39782894538116359</v>
      </c>
      <c r="G56">
        <f>LN(1/Ct_C0!G56)</f>
        <v>0.57756035499560965</v>
      </c>
      <c r="H56">
        <f>LN(1/Ct_C0!H56)</f>
        <v>0.72435283692647157</v>
      </c>
      <c r="I56">
        <f>LN(1/Ct_C0!I56)</f>
        <v>0.87280459860797133</v>
      </c>
      <c r="J56">
        <f>LN(1/Ct_C0!J56)</f>
        <v>1.0305552462250567</v>
      </c>
      <c r="K56">
        <f>LN(1/Ct_C0!K56)</f>
        <v>1.1569105326407638</v>
      </c>
      <c r="L56">
        <f>LN(1/Ct_C0!L56)</f>
        <v>1.2562544248303149</v>
      </c>
      <c r="M56">
        <f>LN(1/Ct_C0!M56)</f>
        <v>1.394258847631227</v>
      </c>
      <c r="N56">
        <f>LN(1/Ct_C0!N56)</f>
        <v>1.5337751437260441</v>
      </c>
      <c r="O56">
        <f>LN(1/Ct_C0!O56)</f>
        <v>1.5997555897168543</v>
      </c>
      <c r="P56">
        <f>LN(1/Ct_C0!P56)</f>
        <v>1.7306786952209818</v>
      </c>
      <c r="Q56">
        <f>LN(1/Ct_C0!Q56)</f>
        <v>1.7803673880820556</v>
      </c>
      <c r="R56">
        <f>LN(1/Ct_C0!R56)</f>
        <v>1.8666097238135688</v>
      </c>
      <c r="S56">
        <f>LN(1/Ct_C0!S56)</f>
        <v>1.9424320794274232</v>
      </c>
    </row>
    <row r="57" spans="3:19" x14ac:dyDescent="0.2">
      <c r="C57" t="s">
        <v>916</v>
      </c>
    </row>
    <row r="58" spans="3:19" x14ac:dyDescent="0.2">
      <c r="C58" t="s">
        <v>953</v>
      </c>
      <c r="D58">
        <f>LN(1/Ct_C0!D58)</f>
        <v>0</v>
      </c>
      <c r="E58">
        <f>LN(1/Ct_C0!E58)</f>
        <v>0.20367974917008777</v>
      </c>
      <c r="F58">
        <f>LN(1/Ct_C0!F58)</f>
        <v>0.3069322889608147</v>
      </c>
      <c r="G58">
        <f>LN(1/Ct_C0!G58)</f>
        <v>0.42039274308825864</v>
      </c>
      <c r="H58">
        <f>LN(1/Ct_C0!H58)</f>
        <v>0.53265865036644722</v>
      </c>
      <c r="I58">
        <f>LN(1/Ct_C0!I58)</f>
        <v>0.6535167393327771</v>
      </c>
      <c r="J58">
        <f>LN(1/Ct_C0!J58)</f>
        <v>0.73367865361704787</v>
      </c>
      <c r="K58">
        <f>LN(1/Ct_C0!K58)</f>
        <v>0.82675238074208068</v>
      </c>
      <c r="L58">
        <f>LN(1/Ct_C0!L58)</f>
        <v>0.92973142994634284</v>
      </c>
      <c r="M58">
        <f>LN(1/Ct_C0!M58)</f>
        <v>0.99764044959286191</v>
      </c>
      <c r="N58">
        <f>LN(1/Ct_C0!N58)</f>
        <v>1.0788600544389526</v>
      </c>
      <c r="O58">
        <f>LN(1/Ct_C0!O58)</f>
        <v>1.1391304749944822</v>
      </c>
      <c r="P58">
        <f>LN(1/Ct_C0!P58)</f>
        <v>1.2163834322088178</v>
      </c>
      <c r="Q58">
        <f>LN(1/Ct_C0!Q58)</f>
        <v>1.2632167640625138</v>
      </c>
      <c r="R58">
        <f>LN(1/Ct_C0!R58)</f>
        <v>1.3336370383207985</v>
      </c>
      <c r="S58">
        <f>LN(1/Ct_C0!S58)</f>
        <v>1.3616184288121442</v>
      </c>
    </row>
    <row r="59" spans="3:19" x14ac:dyDescent="0.2">
      <c r="C59" t="s">
        <v>952</v>
      </c>
      <c r="D59">
        <f>LN(1/Ct_C0!D59)</f>
        <v>0</v>
      </c>
      <c r="E59">
        <f>LN(1/Ct_C0!E59)</f>
        <v>0.13521125274968035</v>
      </c>
      <c r="F59">
        <f>LN(1/Ct_C0!F59)</f>
        <v>0.30407993903172492</v>
      </c>
      <c r="G59">
        <f>LN(1/Ct_C0!G59)</f>
        <v>0.46182991261612832</v>
      </c>
      <c r="H59">
        <f>LN(1/Ct_C0!H59)</f>
        <v>0.61495154976708055</v>
      </c>
      <c r="I59">
        <f>LN(1/Ct_C0!I59)</f>
        <v>0.78035349789570618</v>
      </c>
      <c r="J59">
        <f>LN(1/Ct_C0!J59)</f>
        <v>0.9009652466445438</v>
      </c>
      <c r="K59">
        <f>LN(1/Ct_C0!K59)</f>
        <v>1.0282907696665728</v>
      </c>
      <c r="L59">
        <f>LN(1/Ct_C0!L59)</f>
        <v>1.1420467402806687</v>
      </c>
      <c r="M59">
        <f>LN(1/Ct_C0!M59)</f>
        <v>1.2309859871437459</v>
      </c>
      <c r="N59">
        <f>LN(1/Ct_C0!N59)</f>
        <v>1.334161685010435</v>
      </c>
      <c r="O59">
        <f>LN(1/Ct_C0!O59)</f>
        <v>1.4099585696732764</v>
      </c>
      <c r="P59">
        <f>LN(1/Ct_C0!P59)</f>
        <v>1.4710034609108076</v>
      </c>
      <c r="Q59">
        <f>LN(1/Ct_C0!Q59)</f>
        <v>1.5343246679229403</v>
      </c>
      <c r="R59">
        <f>LN(1/Ct_C0!R59)</f>
        <v>1.5852420472352569</v>
      </c>
      <c r="S59">
        <f>LN(1/Ct_C0!S59)</f>
        <v>1.592826516464799</v>
      </c>
    </row>
    <row r="60" spans="3:19" x14ac:dyDescent="0.2">
      <c r="C60" t="s">
        <v>951</v>
      </c>
      <c r="D60">
        <f>LN(1/Ct_C0!D60)</f>
        <v>0</v>
      </c>
      <c r="E60">
        <f>LN(1/Ct_C0!E60)</f>
        <v>6.7242428714461566E-2</v>
      </c>
      <c r="F60">
        <f>LN(1/Ct_C0!F60)</f>
        <v>0.16492691301149007</v>
      </c>
      <c r="G60">
        <f>LN(1/Ct_C0!G60)</f>
        <v>0.25692607784194749</v>
      </c>
      <c r="H60">
        <f>LN(1/Ct_C0!H60)</f>
        <v>0.37210664497568352</v>
      </c>
      <c r="I60">
        <f>LN(1/Ct_C0!I60)</f>
        <v>0.44726468051940582</v>
      </c>
      <c r="J60">
        <f>LN(1/Ct_C0!J60)</f>
        <v>0.53483790217874694</v>
      </c>
      <c r="K60">
        <f>LN(1/Ct_C0!K60)</f>
        <v>0.62879288531234712</v>
      </c>
      <c r="L60">
        <f>LN(1/Ct_C0!L60)</f>
        <v>0.67871605370942045</v>
      </c>
      <c r="M60">
        <f>LN(1/Ct_C0!M60)</f>
        <v>0.76695639132482918</v>
      </c>
      <c r="N60">
        <f>LN(1/Ct_C0!N60)</f>
        <v>0.8401334128055099</v>
      </c>
      <c r="O60">
        <f>LN(1/Ct_C0!O60)</f>
        <v>0.89744032191869749</v>
      </c>
      <c r="P60">
        <f>LN(1/Ct_C0!P60)</f>
        <v>0.92591570226196063</v>
      </c>
      <c r="Q60">
        <f>LN(1/Ct_C0!Q60)</f>
        <v>0.98188772902098254</v>
      </c>
      <c r="R60">
        <f>LN(1/Ct_C0!R60)</f>
        <v>1.0258565095937233</v>
      </c>
      <c r="S60">
        <f>LN(1/Ct_C0!S60)</f>
        <v>1.0924076950028079</v>
      </c>
    </row>
    <row r="61" spans="3:19" x14ac:dyDescent="0.2">
      <c r="C61" t="s">
        <v>954</v>
      </c>
      <c r="D61">
        <f>LN(1/Ct_C0!D61)</f>
        <v>0</v>
      </c>
      <c r="E61">
        <f>LN(1/Ct_C0!E61)</f>
        <v>5.645058028688215E-2</v>
      </c>
      <c r="F61">
        <f>LN(1/Ct_C0!F61)</f>
        <v>0.1826802362928335</v>
      </c>
      <c r="G61">
        <f>LN(1/Ct_C0!G61)</f>
        <v>0.28879932305855149</v>
      </c>
      <c r="H61">
        <f>LN(1/Ct_C0!H61)</f>
        <v>0.40855683218248784</v>
      </c>
      <c r="I61">
        <f>LN(1/Ct_C0!I61)</f>
        <v>0.51794002175307752</v>
      </c>
      <c r="J61">
        <f>LN(1/Ct_C0!J61)</f>
        <v>0.59578190053438396</v>
      </c>
      <c r="K61">
        <f>LN(1/Ct_C0!K61)</f>
        <v>0.70242155282245122</v>
      </c>
      <c r="L61">
        <f>LN(1/Ct_C0!L61)</f>
        <v>0.7882571747478041</v>
      </c>
      <c r="M61">
        <f>LN(1/Ct_C0!M61)</f>
        <v>0.86406802991442622</v>
      </c>
      <c r="N61">
        <f>LN(1/Ct_C0!N61)</f>
        <v>0.92557733634371642</v>
      </c>
      <c r="O61">
        <f>LN(1/Ct_C0!O61)</f>
        <v>1.0233179466933349</v>
      </c>
      <c r="P61">
        <f>LN(1/Ct_C0!P61)</f>
        <v>1.0724659166221813</v>
      </c>
      <c r="Q61">
        <f>LN(1/Ct_C0!Q61)</f>
        <v>1.1244595453390211</v>
      </c>
      <c r="R61">
        <f>LN(1/Ct_C0!R61)</f>
        <v>1.18114978503183</v>
      </c>
      <c r="S61">
        <f>LN(1/Ct_C0!S61)</f>
        <v>1.2243198258737618</v>
      </c>
    </row>
    <row r="62" spans="3:19" x14ac:dyDescent="0.2">
      <c r="C62" t="s">
        <v>513</v>
      </c>
      <c r="D62">
        <f>LN(1/Ct_C0!D62)</f>
        <v>0</v>
      </c>
      <c r="E62">
        <f>LN(1/Ct_C0!E62)</f>
        <v>1.5927768224779672E-2</v>
      </c>
      <c r="F62">
        <f>LN(1/Ct_C0!F62)</f>
        <v>3.8755853792976927E-2</v>
      </c>
      <c r="G62">
        <f>LN(1/Ct_C0!G62)</f>
        <v>6.7703166966633782E-2</v>
      </c>
      <c r="H62">
        <f>LN(1/Ct_C0!H62)</f>
        <v>2.047768288712367E-2</v>
      </c>
      <c r="I62">
        <f>LN(1/Ct_C0!I62)</f>
        <v>3.4926941281742771E-2</v>
      </c>
      <c r="J62">
        <f>LN(1/Ct_C0!J62)</f>
        <v>3.5096867013631197E-2</v>
      </c>
      <c r="K62">
        <f>LN(1/Ct_C0!K62)</f>
        <v>3.0647867343081996E-2</v>
      </c>
      <c r="L62">
        <f>LN(1/Ct_C0!L62)</f>
        <v>2.9694592246328883E-2</v>
      </c>
      <c r="M62">
        <f>LN(1/Ct_C0!M62)</f>
        <v>4.0987817440796069E-2</v>
      </c>
      <c r="N62">
        <f>LN(1/Ct_C0!N62)</f>
        <v>3.6039146689333335E-2</v>
      </c>
      <c r="O62">
        <f>LN(1/Ct_C0!O62)</f>
        <v>4.7277780143215715E-2</v>
      </c>
      <c r="P62">
        <f>LN(1/Ct_C0!P62)</f>
        <v>7.6064589091557958E-2</v>
      </c>
      <c r="Q62">
        <f>LN(1/Ct_C0!Q62)</f>
        <v>4.5241628839331881E-2</v>
      </c>
      <c r="R62">
        <f>LN(1/Ct_C0!R62)</f>
        <v>5.6632081461005374E-2</v>
      </c>
      <c r="S62">
        <f>LN(1/Ct_C0!S62)</f>
        <v>5.9765487733635256E-2</v>
      </c>
    </row>
    <row r="63" spans="3:19" x14ac:dyDescent="0.2">
      <c r="C63" t="s">
        <v>1054</v>
      </c>
      <c r="D63">
        <f>LN(1/Ct_C0!D63)</f>
        <v>0</v>
      </c>
      <c r="E63">
        <f>LN(1/Ct_C0!E63)</f>
        <v>7.4828261741497768E-3</v>
      </c>
      <c r="F63">
        <f>LN(1/Ct_C0!F63)</f>
        <v>6.3581022115875418E-3</v>
      </c>
      <c r="G63">
        <f>LN(1/Ct_C0!G63)</f>
        <v>6.368638689513274E-3</v>
      </c>
      <c r="H63">
        <f>LN(1/Ct_C0!H63)</f>
        <v>1.747808969147999E-2</v>
      </c>
      <c r="I63">
        <f>LN(1/Ct_C0!I63)</f>
        <v>1.653365082028839E-2</v>
      </c>
      <c r="J63">
        <f>LN(1/Ct_C0!J63)</f>
        <v>2.0902076235547969E-2</v>
      </c>
      <c r="K63">
        <f>LN(1/Ct_C0!K63)</f>
        <v>6.4787618616730224E-3</v>
      </c>
      <c r="L63">
        <f>LN(1/Ct_C0!L63)</f>
        <v>-1.3576262431369808E-2</v>
      </c>
      <c r="M63">
        <f>LN(1/Ct_C0!M63)</f>
        <v>3.1424040133314561E-2</v>
      </c>
      <c r="N63">
        <f>LN(1/Ct_C0!N63)</f>
        <v>-5.8530757197399375E-4</v>
      </c>
      <c r="O63">
        <f>LN(1/Ct_C0!O63)</f>
        <v>3.3525798575367506E-2</v>
      </c>
      <c r="P63">
        <f>LN(1/Ct_C0!P63)</f>
        <v>3.6284757656101237E-2</v>
      </c>
      <c r="Q63">
        <f>LN(1/Ct_C0!Q63)</f>
        <v>3.4317408685039581E-2</v>
      </c>
      <c r="R63">
        <f>LN(1/Ct_C0!R63)</f>
        <v>4.5246180512878063E-2</v>
      </c>
      <c r="S63">
        <f>LN(1/Ct_C0!S63)</f>
        <v>6.0971553818623507E-2</v>
      </c>
    </row>
    <row r="64" spans="3:19" x14ac:dyDescent="0.2">
      <c r="C64" t="s">
        <v>1055</v>
      </c>
      <c r="D64">
        <f>LN(1/Ct_C0!D64)</f>
        <v>0</v>
      </c>
      <c r="E64">
        <f>LN(1/Ct_C0!E64)</f>
        <v>1.1170493370553966E-2</v>
      </c>
      <c r="F64">
        <f>LN(1/Ct_C0!F64)</f>
        <v>-5.4158627172098475E-3</v>
      </c>
      <c r="G64">
        <f>LN(1/Ct_C0!G64)</f>
        <v>1.6026413991530895E-2</v>
      </c>
      <c r="H64">
        <f>LN(1/Ct_C0!H64)</f>
        <v>-1.9481792818369353E-2</v>
      </c>
      <c r="I64">
        <f>LN(1/Ct_C0!I64)</f>
        <v>-8.8586235606981385E-3</v>
      </c>
      <c r="J64">
        <f>LN(1/Ct_C0!J64)</f>
        <v>-1.1149931188967743E-2</v>
      </c>
      <c r="K64">
        <f>LN(1/Ct_C0!K64)</f>
        <v>-2.5448258009474253E-2</v>
      </c>
      <c r="L64">
        <f>LN(1/Ct_C0!L64)</f>
        <v>-8.7973605233775138E-3</v>
      </c>
      <c r="M64">
        <f>LN(1/Ct_C0!M64)</f>
        <v>2.6698293883365195E-2</v>
      </c>
      <c r="N64">
        <f>LN(1/Ct_C0!N64)</f>
        <v>2.3588423162739153E-2</v>
      </c>
      <c r="O64">
        <f>LN(1/Ct_C0!O64)</f>
        <v>-7.6470943061147868E-5</v>
      </c>
      <c r="P64">
        <f>LN(1/Ct_C0!P64)</f>
        <v>3.7193590158991527E-2</v>
      </c>
      <c r="Q64">
        <f>LN(1/Ct_C0!Q64)</f>
        <v>-2.5384945723078083E-2</v>
      </c>
      <c r="R64">
        <f>LN(1/Ct_C0!R64)</f>
        <v>2.0399609367443592E-2</v>
      </c>
      <c r="S64">
        <f>LN(1/Ct_C0!S64)</f>
        <v>2.1716691288323174E-2</v>
      </c>
    </row>
    <row r="65" spans="3:19" x14ac:dyDescent="0.2">
      <c r="C65" t="s">
        <v>1072</v>
      </c>
      <c r="D65">
        <f>LN(1/Ct_C0!D65)</f>
        <v>0</v>
      </c>
      <c r="E65">
        <f>LN(1/Ct_C0!E65)</f>
        <v>4.1068632954521456E-2</v>
      </c>
      <c r="F65">
        <f>LN(1/Ct_C0!F65)</f>
        <v>1.8405970987785326E-2</v>
      </c>
      <c r="G65">
        <f>LN(1/Ct_C0!G65)</f>
        <v>2.6126684244394634E-2</v>
      </c>
      <c r="H65">
        <f>LN(1/Ct_C0!H65)</f>
        <v>4.5270021906879683E-2</v>
      </c>
      <c r="I65">
        <f>LN(1/Ct_C0!I65)</f>
        <v>4.1725499892752517E-2</v>
      </c>
      <c r="J65">
        <f>LN(1/Ct_C0!J65)</f>
        <v>5.4853417883794144E-2</v>
      </c>
      <c r="K65">
        <f>LN(1/Ct_C0!K65)</f>
        <v>6.8950506024964789E-2</v>
      </c>
      <c r="L65">
        <f>LN(1/Ct_C0!L65)</f>
        <v>6.4529127193024824E-2</v>
      </c>
      <c r="M65">
        <f>LN(1/Ct_C0!M65)</f>
        <v>2.4027327761640273E-2</v>
      </c>
      <c r="N65">
        <f>LN(1/Ct_C0!N65)</f>
        <v>3.6138181457130422E-2</v>
      </c>
      <c r="O65">
        <f>LN(1/Ct_C0!O65)</f>
        <v>3.2678704074872569E-2</v>
      </c>
      <c r="P65">
        <f>LN(1/Ct_C0!P65)</f>
        <v>5.3806677147051611E-2</v>
      </c>
      <c r="Q65">
        <f>LN(1/Ct_C0!Q65)</f>
        <v>5.8138064432220839E-2</v>
      </c>
      <c r="R65">
        <f>LN(1/Ct_C0!R65)</f>
        <v>5.1632386800947318E-2</v>
      </c>
      <c r="S65">
        <f>LN(1/Ct_C0!S65)</f>
        <v>2.3089606486748668E-2</v>
      </c>
    </row>
    <row r="66" spans="3:19" x14ac:dyDescent="0.2">
      <c r="C66" t="s">
        <v>1138</v>
      </c>
      <c r="D66">
        <v>0</v>
      </c>
      <c r="E66">
        <v>7</v>
      </c>
      <c r="F66">
        <v>14</v>
      </c>
      <c r="G66">
        <v>21</v>
      </c>
      <c r="H66">
        <v>28</v>
      </c>
      <c r="I66">
        <v>35</v>
      </c>
    </row>
    <row r="67" spans="3:19" x14ac:dyDescent="0.2">
      <c r="C67" t="s">
        <v>1101</v>
      </c>
      <c r="D67">
        <f>LN(1/Ct_C0!D67)</f>
        <v>0</v>
      </c>
      <c r="E67">
        <f>LN(1/Ct_C0!E67)</f>
        <v>1.2301627373482971</v>
      </c>
      <c r="F67">
        <f>LN(1/Ct_C0!F67)</f>
        <v>1.7491436161604013</v>
      </c>
      <c r="G67">
        <f>LN(1/Ct_C0!G67)</f>
        <v>3.5096158587834743</v>
      </c>
      <c r="H67">
        <f>LN(1/Ct_C0!H67)</f>
        <v>3.6624583208214379</v>
      </c>
      <c r="I67">
        <f>LN(1/Ct_C0!I67)</f>
        <v>3.5358481181665562</v>
      </c>
    </row>
    <row r="68" spans="3:19" x14ac:dyDescent="0.2">
      <c r="C68" t="s">
        <v>1102</v>
      </c>
      <c r="D68">
        <f>LN(1/Ct_C0!D68)</f>
        <v>0</v>
      </c>
      <c r="E68">
        <f>LN(1/Ct_C0!E68)</f>
        <v>5.1434177656866191E-2</v>
      </c>
      <c r="F68">
        <f>LN(1/Ct_C0!F68)</f>
        <v>1.423735592459819E-3</v>
      </c>
      <c r="G68">
        <f>LN(1/Ct_C0!G68)</f>
        <v>3.7959901962386779E-2</v>
      </c>
      <c r="H68">
        <f>LN(1/Ct_C0!H68)</f>
        <v>7.0900700715027729E-2</v>
      </c>
      <c r="I68">
        <f>LN(1/Ct_C0!I68)</f>
        <v>0.10696942351278572</v>
      </c>
    </row>
    <row r="69" spans="3:19" x14ac:dyDescent="0.2">
      <c r="C69" t="s">
        <v>1103</v>
      </c>
      <c r="D69">
        <f>LN(1/Ct_C0!D69)</f>
        <v>0</v>
      </c>
      <c r="E69">
        <f>LN(1/Ct_C0!E69)</f>
        <v>2.3136268416482832E-2</v>
      </c>
      <c r="F69">
        <f>LN(1/Ct_C0!F69)</f>
        <v>6.2862679364042605E-3</v>
      </c>
      <c r="G69">
        <f>LN(1/Ct_C0!G69)</f>
        <v>3.0060312395665655E-2</v>
      </c>
      <c r="H69">
        <f>LN(1/Ct_C0!H69)</f>
        <v>6.2810965254225665E-2</v>
      </c>
      <c r="I69">
        <f>LN(1/Ct_C0!I69)</f>
        <v>4.2951640681065261E-4</v>
      </c>
    </row>
    <row r="70" spans="3:19" x14ac:dyDescent="0.2">
      <c r="C70" t="s">
        <v>1104</v>
      </c>
      <c r="D70">
        <f>LN(1/Ct_C0!D70)</f>
        <v>0</v>
      </c>
      <c r="E70">
        <f>LN(1/Ct_C0!E70)</f>
        <v>1.176628806243524</v>
      </c>
      <c r="F70">
        <f>LN(1/Ct_C0!F70)</f>
        <v>2.5565022610542778</v>
      </c>
      <c r="G70">
        <f>LN(1/Ct_C0!G70)</f>
        <v>3.2224855231321983</v>
      </c>
      <c r="H70">
        <f>LN(1/Ct_C0!H70)</f>
        <v>3.5467384820275418</v>
      </c>
      <c r="I70">
        <f>LN(1/Ct_C0!I70)</f>
        <v>3.5066830909718076</v>
      </c>
    </row>
    <row r="71" spans="3:19" x14ac:dyDescent="0.2">
      <c r="C71" t="s">
        <v>1105</v>
      </c>
      <c r="D71">
        <f>LN(1/Ct_C0!D71)</f>
        <v>0</v>
      </c>
      <c r="E71">
        <f>LN(1/Ct_C0!E71)</f>
        <v>9.0869951699047062E-4</v>
      </c>
      <c r="F71">
        <f>LN(1/Ct_C0!F71)</f>
        <v>1.265628520186087E-2</v>
      </c>
      <c r="G71">
        <f>LN(1/Ct_C0!G71)</f>
        <v>5.3887200533436893E-3</v>
      </c>
      <c r="H71">
        <f>LN(1/Ct_C0!H71)</f>
        <v>1.2207016560512476E-2</v>
      </c>
      <c r="I71">
        <f>LN(1/Ct_C0!I71)</f>
        <v>5.6569682634305299E-2</v>
      </c>
    </row>
    <row r="72" spans="3:19" x14ac:dyDescent="0.2">
      <c r="C72" t="s">
        <v>1106</v>
      </c>
      <c r="D72">
        <f>LN(1/Ct_C0!D72)</f>
        <v>0</v>
      </c>
      <c r="E72">
        <f>LN(1/Ct_C0!E72)</f>
        <v>4.478797433342032E-2</v>
      </c>
      <c r="F72">
        <f>LN(1/Ct_C0!F72)</f>
        <v>-1.4537741833429929E-2</v>
      </c>
      <c r="G72">
        <f>LN(1/Ct_C0!G72)</f>
        <v>1.262466339766097E-2</v>
      </c>
      <c r="H72">
        <f>LN(1/Ct_C0!H72)</f>
        <v>3.0180296494765144E-2</v>
      </c>
      <c r="I72">
        <f>LN(1/Ct_C0!I72)</f>
        <v>1.3222526328279516E-2</v>
      </c>
    </row>
  </sheetData>
  <mergeCells count="4">
    <mergeCell ref="A3:A5"/>
    <mergeCell ref="A6:A8"/>
    <mergeCell ref="A9:A11"/>
    <mergeCell ref="A12:A13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52E67-9F70-44AD-9495-46CB54A161E5}">
  <dimension ref="A1:AN72"/>
  <sheetViews>
    <sheetView zoomScale="82" zoomScaleNormal="82" workbookViewId="0">
      <selection activeCell="U84" sqref="U84"/>
    </sheetView>
  </sheetViews>
  <sheetFormatPr baseColWidth="10" defaultColWidth="8.83203125" defaultRowHeight="15" x14ac:dyDescent="0.2"/>
  <cols>
    <col min="1" max="1" width="13" bestFit="1" customWidth="1"/>
    <col min="2" max="2" width="10.1640625" bestFit="1" customWidth="1"/>
    <col min="3" max="3" width="22.83203125" bestFit="1" customWidth="1"/>
  </cols>
  <sheetData>
    <row r="1" spans="1:40" x14ac:dyDescent="0.2">
      <c r="C1" s="17" t="s">
        <v>682</v>
      </c>
      <c r="D1">
        <v>0</v>
      </c>
      <c r="E1">
        <v>2</v>
      </c>
      <c r="F1">
        <v>4</v>
      </c>
      <c r="G1">
        <v>6</v>
      </c>
      <c r="H1">
        <v>8</v>
      </c>
      <c r="I1">
        <v>10</v>
      </c>
      <c r="J1">
        <v>12</v>
      </c>
      <c r="K1">
        <v>14</v>
      </c>
      <c r="L1">
        <v>16</v>
      </c>
      <c r="M1">
        <v>18</v>
      </c>
      <c r="N1">
        <v>20</v>
      </c>
      <c r="O1">
        <v>22</v>
      </c>
      <c r="P1">
        <v>24</v>
      </c>
      <c r="Q1">
        <v>26</v>
      </c>
      <c r="R1">
        <v>28</v>
      </c>
      <c r="S1">
        <v>30</v>
      </c>
      <c r="T1">
        <v>32</v>
      </c>
      <c r="U1">
        <v>34</v>
      </c>
      <c r="V1">
        <v>36</v>
      </c>
      <c r="W1">
        <v>38</v>
      </c>
      <c r="X1">
        <v>40</v>
      </c>
      <c r="Y1">
        <v>42</v>
      </c>
      <c r="Z1">
        <v>44</v>
      </c>
      <c r="AA1">
        <v>46</v>
      </c>
      <c r="AB1">
        <v>48</v>
      </c>
      <c r="AC1">
        <v>50</v>
      </c>
      <c r="AD1">
        <v>52</v>
      </c>
      <c r="AE1">
        <v>54</v>
      </c>
      <c r="AF1">
        <v>56</v>
      </c>
      <c r="AG1">
        <v>58</v>
      </c>
      <c r="AH1">
        <v>60</v>
      </c>
      <c r="AI1">
        <v>62</v>
      </c>
      <c r="AJ1">
        <v>64</v>
      </c>
      <c r="AK1">
        <v>66</v>
      </c>
      <c r="AL1">
        <v>68</v>
      </c>
      <c r="AM1">
        <v>70</v>
      </c>
      <c r="AN1">
        <v>72</v>
      </c>
    </row>
    <row r="2" spans="1:40" ht="16" x14ac:dyDescent="0.2">
      <c r="B2" s="17" t="s">
        <v>699</v>
      </c>
      <c r="C2" s="18" t="s">
        <v>696</v>
      </c>
    </row>
    <row r="3" spans="1:40" x14ac:dyDescent="0.2">
      <c r="A3" s="80" t="s">
        <v>693</v>
      </c>
      <c r="B3">
        <v>0.2</v>
      </c>
      <c r="C3">
        <v>9</v>
      </c>
      <c r="D3">
        <f>'Usable Runs'!D3/'Usable Runs'!$D$3</f>
        <v>1</v>
      </c>
      <c r="E3">
        <f>'Usable Runs'!E3/'Usable Runs'!$D$3</f>
        <v>0.97969880347525973</v>
      </c>
      <c r="F3">
        <f>'Usable Runs'!F3/'Usable Runs'!$D$3</f>
        <v>0.9269845545715748</v>
      </c>
      <c r="G3">
        <f>'Usable Runs'!G3/'Usable Runs'!$D$3</f>
        <v>0.88302245686495107</v>
      </c>
      <c r="H3">
        <f>'Usable Runs'!H3/'Usable Runs'!$D$3</f>
        <v>0.83538513173471629</v>
      </c>
      <c r="I3">
        <f>'Usable Runs'!I3/'Usable Runs'!$D$3</f>
        <v>0.77550381312202576</v>
      </c>
      <c r="J3">
        <f>'Usable Runs'!J3/'Usable Runs'!$D$3</f>
        <v>0.73941958067508251</v>
      </c>
      <c r="K3">
        <f>'Usable Runs'!K3/'Usable Runs'!$D$3</f>
        <v>0.68722185422575455</v>
      </c>
      <c r="L3">
        <f>'Usable Runs'!L3/'Usable Runs'!$D$3</f>
        <v>0.65167859938551409</v>
      </c>
      <c r="M3">
        <f>'Usable Runs'!M3/'Usable Runs'!$D$3</f>
        <v>0.60672301825160146</v>
      </c>
      <c r="N3">
        <f>'Usable Runs'!N3/'Usable Runs'!$D$3</f>
        <v>0.56567096963238384</v>
      </c>
      <c r="O3">
        <f>'Usable Runs'!O3/'Usable Runs'!$D$3</f>
        <v>0.50292543396566036</v>
      </c>
      <c r="P3">
        <f>'Usable Runs'!P3/'Usable Runs'!$D$3</f>
        <v>0.47989016283995078</v>
      </c>
      <c r="Q3">
        <f>'Usable Runs'!Q3/'Usable Runs'!$D$3</f>
        <v>0.44695408943417053</v>
      </c>
      <c r="R3">
        <f>'Usable Runs'!R3/'Usable Runs'!$D$3</f>
        <v>0.40601511026507636</v>
      </c>
      <c r="S3">
        <f>'Usable Runs'!S3/'Usable Runs'!$D$3</f>
        <v>0.40067436727457167</v>
      </c>
      <c r="T3">
        <f>'Usable Runs'!T3/'Usable Runs'!$D$3</f>
        <v>0.38246873216142507</v>
      </c>
      <c r="U3">
        <f>'Usable Runs'!U3/'Usable Runs'!$D$3</f>
        <v>0.35992988922183067</v>
      </c>
      <c r="V3">
        <f>'Usable Runs'!V3/'Usable Runs'!$D$3</f>
        <v>0.35211832079640459</v>
      </c>
      <c r="W3">
        <f>'Usable Runs'!W3/'Usable Runs'!$D$3</f>
        <v>0.33754470330420105</v>
      </c>
      <c r="X3">
        <f>'Usable Runs'!X3/'Usable Runs'!$D$3</f>
        <v>0.3033897486357594</v>
      </c>
      <c r="Y3">
        <f>'Usable Runs'!Y3/'Usable Runs'!$D$3</f>
        <v>0.27293273788984623</v>
      </c>
      <c r="Z3">
        <f>'Usable Runs'!Z3/'Usable Runs'!$D$3</f>
        <v>0.25911648904684076</v>
      </c>
      <c r="AA3">
        <f>'Usable Runs'!AA3/'Usable Runs'!$D$3</f>
        <v>0.25441990274278486</v>
      </c>
      <c r="AB3">
        <f>'Usable Runs'!AB3/'Usable Runs'!$D$3</f>
        <v>0.21111592795184708</v>
      </c>
      <c r="AC3">
        <f>'Usable Runs'!AC3/'Usable Runs'!$D$3</f>
        <v>0.22676266487954741</v>
      </c>
      <c r="AD3">
        <f>'Usable Runs'!AD3/'Usable Runs'!$D$3</f>
        <v>0.20823024850932775</v>
      </c>
      <c r="AE3">
        <f>'Usable Runs'!AE3/'Usable Runs'!$D$3</f>
        <v>0.17720264605079816</v>
      </c>
      <c r="AF3">
        <f>'Usable Runs'!AF3/'Usable Runs'!$D$3</f>
        <v>0.17860965811921195</v>
      </c>
      <c r="AG3">
        <f>'Usable Runs'!AG3/'Usable Runs'!$D$3</f>
        <v>0.17636434452948185</v>
      </c>
      <c r="AH3">
        <f>'Usable Runs'!AH3/'Usable Runs'!$D$3</f>
        <v>0.12088502454662589</v>
      </c>
      <c r="AI3">
        <f>'Usable Runs'!AI3/'Usable Runs'!$D$3</f>
        <v>0.15107988347289528</v>
      </c>
      <c r="AJ3">
        <f>'Usable Runs'!AJ3/'Usable Runs'!$D$3</f>
        <v>0.14296881069078304</v>
      </c>
      <c r="AK3">
        <f>'Usable Runs'!AK3/'Usable Runs'!$D$3</f>
        <v>0.14489607904222002</v>
      </c>
    </row>
    <row r="4" spans="1:40" x14ac:dyDescent="0.2">
      <c r="A4" s="80"/>
      <c r="B4">
        <v>0.5</v>
      </c>
      <c r="C4">
        <v>1</v>
      </c>
      <c r="D4">
        <f>'Usable Runs'!D4/'Usable Runs'!$D$4</f>
        <v>1</v>
      </c>
      <c r="E4">
        <f>'Usable Runs'!E4/'Usable Runs'!$D$4</f>
        <v>0.75602967611440453</v>
      </c>
      <c r="F4">
        <f>'Usable Runs'!F4/'Usable Runs'!$D$4</f>
        <v>0.5737565250810206</v>
      </c>
      <c r="G4">
        <f>'Usable Runs'!G4/'Usable Runs'!$D$4</f>
        <v>0.41590946612294888</v>
      </c>
      <c r="H4">
        <f>'Usable Runs'!H4/'Usable Runs'!$D$4</f>
        <v>0.2966904044159101</v>
      </c>
      <c r="I4">
        <f>'Usable Runs'!I4/'Usable Runs'!$D$4</f>
        <v>0.20741652339740374</v>
      </c>
      <c r="J4">
        <f>'Usable Runs'!J4/'Usable Runs'!$D$4</f>
        <v>0.16484534391118053</v>
      </c>
      <c r="K4">
        <f>'Usable Runs'!K4/'Usable Runs'!$D$4</f>
        <v>0.11521355106668446</v>
      </c>
      <c r="L4">
        <f>'Usable Runs'!L4/'Usable Runs'!$D$4</f>
        <v>0.10101475336224239</v>
      </c>
      <c r="M4">
        <f>'Usable Runs'!M4/'Usable Runs'!$D$4</f>
        <v>7.9363884494143597E-2</v>
      </c>
      <c r="N4">
        <f>'Usable Runs'!N4/'Usable Runs'!$D$4</f>
        <v>8.2152637748875074E-2</v>
      </c>
      <c r="O4">
        <f>'Usable Runs'!O4/'Usable Runs'!$D$4</f>
        <v>8.0232754189575081E-2</v>
      </c>
      <c r="P4">
        <f>'Usable Runs'!P4/'Usable Runs'!$D$4</f>
        <v>6.1616675709822051E-2</v>
      </c>
      <c r="Q4">
        <f>'Usable Runs'!Q4/'Usable Runs'!$D$4</f>
        <v>6.3730824507578901E-2</v>
      </c>
      <c r="R4">
        <f>'Usable Runs'!R4/'Usable Runs'!$D$4</f>
        <v>8.2430167789982342E-2</v>
      </c>
      <c r="S4">
        <f>'Usable Runs'!S4/'Usable Runs'!$D$4</f>
        <v>6.2119854524191866E-2</v>
      </c>
    </row>
    <row r="5" spans="1:40" x14ac:dyDescent="0.2">
      <c r="A5" s="80"/>
      <c r="B5">
        <v>1</v>
      </c>
      <c r="C5" s="19" t="s">
        <v>694</v>
      </c>
      <c r="D5">
        <f>'Usable Runs'!D5/'Usable Runs'!$D$5</f>
        <v>1</v>
      </c>
      <c r="E5">
        <f>'Usable Runs'!E5/'Usable Runs'!$D$5</f>
        <v>0.55841286323373474</v>
      </c>
      <c r="F5">
        <f>'Usable Runs'!F5/'Usable Runs'!$D$5</f>
        <v>0.27569027664010243</v>
      </c>
      <c r="G5">
        <f>'Usable Runs'!G5/'Usable Runs'!$D$5</f>
        <v>0.17684337232991038</v>
      </c>
      <c r="H5">
        <f>'Usable Runs'!H5/'Usable Runs'!$D$5</f>
        <v>6.4054747446129129E-2</v>
      </c>
      <c r="I5">
        <f>'Usable Runs'!I5/'Usable Runs'!$D$5</f>
        <v>6.0937853547899941E-2</v>
      </c>
      <c r="J5">
        <f>'Usable Runs'!J5/'Usable Runs'!$D$5</f>
        <v>8.5073788801388328E-2</v>
      </c>
      <c r="K5">
        <f>'Usable Runs'!K5/'Usable Runs'!$D$5</f>
        <v>8.1940586771942159E-2</v>
      </c>
    </row>
    <row r="6" spans="1:40" x14ac:dyDescent="0.2">
      <c r="A6" s="81" t="s">
        <v>695</v>
      </c>
      <c r="B6">
        <v>5</v>
      </c>
      <c r="C6">
        <v>10</v>
      </c>
      <c r="D6">
        <f>'Usable Runs'!D6/'Usable Runs'!$D$6</f>
        <v>1</v>
      </c>
      <c r="E6">
        <f>'Usable Runs'!E6/'Usable Runs'!$D$6</f>
        <v>0.90743742249110004</v>
      </c>
      <c r="F6">
        <f>'Usable Runs'!F6/'Usable Runs'!$D$6</f>
        <v>0.77424736685716466</v>
      </c>
      <c r="G6">
        <f>'Usable Runs'!G6/'Usable Runs'!$D$6</f>
        <v>0.68340409718432338</v>
      </c>
      <c r="H6">
        <f>'Usable Runs'!H6/'Usable Runs'!$D$6</f>
        <v>0.6103706361183534</v>
      </c>
      <c r="I6">
        <f>'Usable Runs'!I6/'Usable Runs'!$D$6</f>
        <v>0.53608790960058339</v>
      </c>
      <c r="J6">
        <f>'Usable Runs'!J6/'Usable Runs'!$D$6</f>
        <v>0.45279850282019285</v>
      </c>
      <c r="K6">
        <f>'Usable Runs'!K6/'Usable Runs'!$D$6</f>
        <v>0.44184657715447606</v>
      </c>
      <c r="L6">
        <f>'Usable Runs'!L6/'Usable Runs'!$D$6</f>
        <v>0.40348440859056478</v>
      </c>
      <c r="M6">
        <f>'Usable Runs'!M6/'Usable Runs'!$D$6</f>
        <v>0.3832836383111255</v>
      </c>
      <c r="N6">
        <f>'Usable Runs'!N6/'Usable Runs'!$D$6</f>
        <v>0.37346907797485257</v>
      </c>
      <c r="O6">
        <f>'Usable Runs'!O6/'Usable Runs'!$D$6</f>
        <v>0.33019278137155217</v>
      </c>
      <c r="P6">
        <f>'Usable Runs'!P6/'Usable Runs'!$D$6</f>
        <v>0.32132024626685851</v>
      </c>
      <c r="Q6">
        <f>'Usable Runs'!Q6/'Usable Runs'!$D$6</f>
        <v>0.27959972414585621</v>
      </c>
      <c r="R6">
        <f>'Usable Runs'!R6/'Usable Runs'!$D$6</f>
        <v>0.26447712146683394</v>
      </c>
      <c r="S6">
        <f>'Usable Runs'!S6/'Usable Runs'!$D$6</f>
        <v>0.23771325012198172</v>
      </c>
      <c r="T6">
        <f>'Usable Runs'!T6/'Usable Runs'!$D$6</f>
        <v>0.25384517559289183</v>
      </c>
      <c r="U6">
        <f>'Usable Runs'!U6/'Usable Runs'!$D$6</f>
        <v>0.22672057470075482</v>
      </c>
      <c r="V6">
        <f>'Usable Runs'!V6/'Usable Runs'!$D$6</f>
        <v>0.21662754364044975</v>
      </c>
      <c r="W6">
        <f>'Usable Runs'!W6/'Usable Runs'!$D$6</f>
        <v>0.20962675532867864</v>
      </c>
      <c r="X6">
        <f>'Usable Runs'!X6/'Usable Runs'!$D$6</f>
        <v>0.21823961971734976</v>
      </c>
      <c r="Y6">
        <f>'Usable Runs'!Y6/'Usable Runs'!$D$6</f>
        <v>0.21663180422566158</v>
      </c>
      <c r="Z6">
        <f>'Usable Runs'!Z6/'Usable Runs'!$D$6</f>
        <v>0.17936428264844995</v>
      </c>
      <c r="AA6">
        <f>'Usable Runs'!AA6/'Usable Runs'!$D$6</f>
        <v>0.18309031205342782</v>
      </c>
      <c r="AB6">
        <f>'Usable Runs'!AB6/'Usable Runs'!$D$6</f>
        <v>0.20412615703287013</v>
      </c>
      <c r="AC6">
        <f>'Usable Runs'!AC6/'Usable Runs'!$D$6</f>
        <v>0.19718749170931715</v>
      </c>
      <c r="AD6">
        <f>'Usable Runs'!AD6/'Usable Runs'!$D$6</f>
        <v>0.16274961740643618</v>
      </c>
      <c r="AE6">
        <f>'Usable Runs'!AE6/'Usable Runs'!$D$6</f>
        <v>0.17075728183741667</v>
      </c>
      <c r="AF6">
        <f>'Usable Runs'!AF6/'Usable Runs'!$D$6</f>
        <v>0.17774455720404345</v>
      </c>
      <c r="AG6">
        <f>'Usable Runs'!AG6/'Usable Runs'!$D$6</f>
        <v>0.18616651081610217</v>
      </c>
      <c r="AH6">
        <f>'Usable Runs'!AH6/'Usable Runs'!$D$6</f>
        <v>0.19214017468293557</v>
      </c>
      <c r="AI6">
        <f>'Usable Runs'!AI6/'Usable Runs'!$D$6</f>
        <v>0.1584929974995021</v>
      </c>
      <c r="AJ6">
        <f>'Usable Runs'!AJ6/'Usable Runs'!$D$6</f>
        <v>0.16280913904725614</v>
      </c>
      <c r="AK6">
        <f>'Usable Runs'!AK6/'Usable Runs'!$D$6</f>
        <v>0.17448982164157131</v>
      </c>
      <c r="AL6">
        <f>'Usable Runs'!AL6/'Usable Runs'!$D$6</f>
        <v>0.14264549069830124</v>
      </c>
      <c r="AM6">
        <f>'Usable Runs'!AM6/'Usable Runs'!$D$6</f>
        <v>0.15901160774206904</v>
      </c>
      <c r="AN6">
        <f>'Usable Runs'!AN6/'Usable Runs'!$D$6</f>
        <v>0.18173607871871897</v>
      </c>
    </row>
    <row r="7" spans="1:40" x14ac:dyDescent="0.2">
      <c r="A7" s="81"/>
      <c r="B7">
        <v>10</v>
      </c>
      <c r="C7" s="1">
        <v>2</v>
      </c>
      <c r="D7">
        <f>'Usable Runs'!D7/'Usable Runs'!$D$7</f>
        <v>1</v>
      </c>
      <c r="E7">
        <f>'Usable Runs'!E7/'Usable Runs'!$D$7</f>
        <v>0.64678627705165659</v>
      </c>
      <c r="F7">
        <f>'Usable Runs'!F7/'Usable Runs'!$D$7</f>
        <v>0.54329491236392025</v>
      </c>
      <c r="G7">
        <f>'Usable Runs'!G7/'Usable Runs'!$D$7</f>
        <v>0.46463078754378379</v>
      </c>
      <c r="H7">
        <f>'Usable Runs'!H7/'Usable Runs'!$D$7</f>
        <v>0.35935451620524655</v>
      </c>
      <c r="I7">
        <f>'Usable Runs'!I7/'Usable Runs'!$D$7</f>
        <v>0.29392506947292979</v>
      </c>
      <c r="J7">
        <f>'Usable Runs'!J7/'Usable Runs'!$D$7</f>
        <v>0.22379004060324087</v>
      </c>
      <c r="K7">
        <f>'Usable Runs'!K7/'Usable Runs'!$D$7</f>
        <v>0.20061272973854163</v>
      </c>
      <c r="L7">
        <f>'Usable Runs'!L7/'Usable Runs'!$D$7</f>
        <v>0.18030945079217323</v>
      </c>
      <c r="M7">
        <f>'Usable Runs'!M7/'Usable Runs'!$D$7</f>
        <v>0.15238780901173388</v>
      </c>
      <c r="N7">
        <f>'Usable Runs'!N7/'Usable Runs'!$D$7</f>
        <v>0.14308260184839422</v>
      </c>
      <c r="O7">
        <f>'Usable Runs'!O7/'Usable Runs'!$D$7</f>
        <v>0.13379478511488976</v>
      </c>
      <c r="P7">
        <f>'Usable Runs'!P7/'Usable Runs'!$D$7</f>
        <v>0.11861965796374994</v>
      </c>
      <c r="Q7">
        <f>'Usable Runs'!Q7/'Usable Runs'!$D$7</f>
        <v>0.11181707184702304</v>
      </c>
      <c r="R7">
        <f>'Usable Runs'!R7/'Usable Runs'!$D$7</f>
        <v>0.10730403638459297</v>
      </c>
      <c r="S7">
        <f>'Usable Runs'!S7/'Usable Runs'!$D$7</f>
        <v>0.11711417488349951</v>
      </c>
    </row>
    <row r="8" spans="1:40" x14ac:dyDescent="0.2">
      <c r="A8" s="81"/>
      <c r="B8">
        <v>20</v>
      </c>
      <c r="C8">
        <v>17</v>
      </c>
      <c r="D8">
        <f>'Usable Runs'!D8/'Usable Runs'!$D$8</f>
        <v>1</v>
      </c>
      <c r="E8">
        <f>'Usable Runs'!E8/'Usable Runs'!$D$8</f>
        <v>0.85765101804828958</v>
      </c>
      <c r="F8">
        <f>'Usable Runs'!F8/'Usable Runs'!$D$8</f>
        <v>0.72463669745998327</v>
      </c>
      <c r="G8">
        <f>'Usable Runs'!G8/'Usable Runs'!$D$8</f>
        <v>0.56176081449448134</v>
      </c>
      <c r="H8">
        <f>'Usable Runs'!H8/'Usable Runs'!$D$8</f>
        <v>0.44258771748927023</v>
      </c>
      <c r="I8">
        <f>'Usable Runs'!I8/'Usable Runs'!$D$8</f>
        <v>0.34979918963784384</v>
      </c>
      <c r="J8">
        <f>'Usable Runs'!J8/'Usable Runs'!$D$8</f>
        <v>0.28092802914096721</v>
      </c>
      <c r="K8">
        <f>'Usable Runs'!K8/'Usable Runs'!$D$8</f>
        <v>0.18167053207600908</v>
      </c>
      <c r="L8">
        <f>'Usable Runs'!L8/'Usable Runs'!$D$8</f>
        <v>0.15081706386114224</v>
      </c>
      <c r="M8">
        <f>'Usable Runs'!M8/'Usable Runs'!$D$8</f>
        <v>0.1139936695974422</v>
      </c>
      <c r="N8">
        <f>'Usable Runs'!N8/'Usable Runs'!$D$8</f>
        <v>8.7195505728720743E-2</v>
      </c>
      <c r="O8">
        <f>'Usable Runs'!O8/'Usable Runs'!$D$8</f>
        <v>5.177868414378544E-2</v>
      </c>
      <c r="P8">
        <f>'Usable Runs'!P8/'Usable Runs'!$D$8</f>
        <v>5.4387311988524527E-2</v>
      </c>
      <c r="Q8">
        <f>'Usable Runs'!Q8/'Usable Runs'!$D$8</f>
        <v>5.6140540873982722E-2</v>
      </c>
    </row>
    <row r="9" spans="1:40" x14ac:dyDescent="0.2">
      <c r="A9" s="82" t="s">
        <v>4</v>
      </c>
      <c r="B9">
        <v>25</v>
      </c>
      <c r="C9">
        <v>3</v>
      </c>
      <c r="D9">
        <f>'Usable Runs'!D9/'Usable Runs'!$D$9</f>
        <v>1</v>
      </c>
      <c r="E9">
        <f>'Usable Runs'!E9/'Usable Runs'!$D$9</f>
        <v>0.79320197863010744</v>
      </c>
      <c r="F9">
        <f>'Usable Runs'!F9/'Usable Runs'!$D$9</f>
        <v>0.61439589684203777</v>
      </c>
      <c r="G9">
        <f>'Usable Runs'!G9/'Usable Runs'!$D$9</f>
        <v>0.47625207770604583</v>
      </c>
      <c r="H9">
        <f>'Usable Runs'!H9/'Usable Runs'!$D$9</f>
        <v>0.37630616740949768</v>
      </c>
      <c r="I9">
        <f>'Usable Runs'!I9/'Usable Runs'!$D$9</f>
        <v>0.29073018579896193</v>
      </c>
      <c r="J9">
        <f>'Usable Runs'!J9/'Usable Runs'!$D$9</f>
        <v>0.23174794578541813</v>
      </c>
      <c r="K9">
        <f>'Usable Runs'!K9/'Usable Runs'!$D$9</f>
        <v>0.15806879201504648</v>
      </c>
      <c r="L9">
        <f>'Usable Runs'!L9/'Usable Runs'!$D$9</f>
        <v>0.15796761047680277</v>
      </c>
      <c r="M9">
        <f>'Usable Runs'!M9/'Usable Runs'!$D$9</f>
        <v>9.5290014421611557E-2</v>
      </c>
      <c r="N9">
        <f>'Usable Runs'!N9/'Usable Runs'!$D$9</f>
        <v>7.5360788695275377E-2</v>
      </c>
      <c r="O9">
        <f>'Usable Runs'!O9/'Usable Runs'!$D$9</f>
        <v>6.1387808071972798E-2</v>
      </c>
      <c r="P9">
        <f>'Usable Runs'!P9/'Usable Runs'!$D$9</f>
        <v>6.9445020189495277E-2</v>
      </c>
      <c r="Q9">
        <f>'Usable Runs'!Q9/'Usable Runs'!$D$9</f>
        <v>8.7297110916535872E-2</v>
      </c>
      <c r="R9">
        <f>'Usable Runs'!R9/'Usable Runs'!$D$9</f>
        <v>0.10688441923175353</v>
      </c>
      <c r="S9">
        <f>'Usable Runs'!S9/'Usable Runs'!$D$9</f>
        <v>8.7162474299316256E-2</v>
      </c>
    </row>
    <row r="10" spans="1:40" x14ac:dyDescent="0.2">
      <c r="A10" s="82"/>
      <c r="B10">
        <v>40</v>
      </c>
      <c r="C10">
        <v>23</v>
      </c>
      <c r="D10">
        <f>'Usable Runs'!D10/'Usable Runs'!$D$10</f>
        <v>1</v>
      </c>
      <c r="E10">
        <f>'Usable Runs'!E10/'Usable Runs'!$D$10</f>
        <v>0.58932244998469141</v>
      </c>
      <c r="F10">
        <f>'Usable Runs'!F10/'Usable Runs'!$D$10</f>
        <v>0.28460174410072575</v>
      </c>
      <c r="G10">
        <f>'Usable Runs'!G10/'Usable Runs'!$D$10</f>
        <v>0.11728464216114187</v>
      </c>
      <c r="H10">
        <f>'Usable Runs'!H10/'Usable Runs'!$D$10</f>
        <v>4.6072341984017488E-2</v>
      </c>
      <c r="I10">
        <f>'Usable Runs'!I10/'Usable Runs'!$D$10</f>
        <v>3.900867804512801E-2</v>
      </c>
      <c r="J10">
        <f>'Usable Runs'!J10/'Usable Runs'!$D$10</f>
        <v>0.10669467729220451</v>
      </c>
      <c r="K10">
        <f>'Usable Runs'!K10/'Usable Runs'!$D$10</f>
        <v>5.9873271452783032E-2</v>
      </c>
    </row>
    <row r="11" spans="1:40" x14ac:dyDescent="0.2">
      <c r="A11" s="82"/>
      <c r="B11">
        <v>60</v>
      </c>
      <c r="C11">
        <v>25</v>
      </c>
      <c r="D11">
        <f>'Usable Runs'!D11/'Usable Runs'!$D$11</f>
        <v>1</v>
      </c>
      <c r="E11">
        <f>'Usable Runs'!E11/'Usable Runs'!$D$11</f>
        <v>5.7979529465533733E-3</v>
      </c>
      <c r="F11">
        <f>'Usable Runs'!F11/'Usable Runs'!$D$11</f>
        <v>3.4515684704883656E-2</v>
      </c>
      <c r="G11">
        <f>'Usable Runs'!G11/'Usable Runs'!$D$11</f>
        <v>5.8322619541452E-2</v>
      </c>
    </row>
    <row r="12" spans="1:40" x14ac:dyDescent="0.2">
      <c r="A12" s="79" t="s">
        <v>5</v>
      </c>
      <c r="B12" s="20" t="s">
        <v>698</v>
      </c>
      <c r="C12" s="19" t="s">
        <v>697</v>
      </c>
      <c r="D12">
        <f>'Usable Runs'!D12/'Usable Runs'!$D$12</f>
        <v>1</v>
      </c>
      <c r="E12">
        <f>'Usable Runs'!E12/'Usable Runs'!$D$12</f>
        <v>0.75828655279026014</v>
      </c>
      <c r="F12">
        <f>'Usable Runs'!F12/'Usable Runs'!$D$12</f>
        <v>0.54725201721101191</v>
      </c>
      <c r="G12">
        <f>'Usable Runs'!G12/'Usable Runs'!$D$12</f>
        <v>0.41343728666395668</v>
      </c>
      <c r="H12">
        <f>'Usable Runs'!H12/'Usable Runs'!$D$12</f>
        <v>0.27452988003313761</v>
      </c>
      <c r="I12">
        <f>'Usable Runs'!I12/'Usable Runs'!$D$12</f>
        <v>0.21848087904423213</v>
      </c>
      <c r="J12">
        <f>'Usable Runs'!J12/'Usable Runs'!$D$12</f>
        <v>0.18802293987302651</v>
      </c>
      <c r="K12">
        <f>'Usable Runs'!K12/'Usable Runs'!$D$12</f>
        <v>0.13483951832677826</v>
      </c>
      <c r="L12">
        <f>'Usable Runs'!L12/'Usable Runs'!$D$12</f>
        <v>0.11146064477378702</v>
      </c>
      <c r="M12">
        <f>'Usable Runs'!M12/'Usable Runs'!$D$12</f>
        <v>8.8829622123784854E-2</v>
      </c>
      <c r="N12">
        <f>'Usable Runs'!N12/'Usable Runs'!$D$12</f>
        <v>9.0563794779867743E-2</v>
      </c>
      <c r="O12">
        <f>'Usable Runs'!O12/'Usable Runs'!$D$12</f>
        <v>9.0017920790507966E-2</v>
      </c>
      <c r="P12">
        <f>'Usable Runs'!P12/'Usable Runs'!$D$12</f>
        <v>0.10754590729869944</v>
      </c>
      <c r="Q12">
        <f>'Usable Runs'!Q12/'Usable Runs'!$D$12</f>
        <v>0.16014944354283478</v>
      </c>
      <c r="R12">
        <f>'Usable Runs'!R12/'Usable Runs'!$D$12</f>
        <v>0.12864235897341586</v>
      </c>
      <c r="S12">
        <f>'Usable Runs'!S12/'Usable Runs'!$D$12</f>
        <v>0.10714978668609125</v>
      </c>
    </row>
    <row r="13" spans="1:40" x14ac:dyDescent="0.2">
      <c r="A13" s="79"/>
      <c r="B13">
        <v>7</v>
      </c>
      <c r="C13">
        <v>31</v>
      </c>
      <c r="D13">
        <f>'Usable Runs'!D13/'Usable Runs'!$D$13</f>
        <v>1</v>
      </c>
      <c r="E13">
        <f>'Usable Runs'!E13/'Usable Runs'!$D$13</f>
        <v>0.77675874632798048</v>
      </c>
      <c r="F13">
        <f>'Usable Runs'!F13/'Usable Runs'!$D$13</f>
        <v>0.71152530629544641</v>
      </c>
      <c r="G13">
        <f>'Usable Runs'!G13/'Usable Runs'!$D$13</f>
        <v>0.65313986576179028</v>
      </c>
      <c r="H13">
        <f>'Usable Runs'!H13/'Usable Runs'!$D$13</f>
        <v>0.62367956000470626</v>
      </c>
      <c r="I13">
        <f>'Usable Runs'!I13/'Usable Runs'!$D$13</f>
        <v>0.60221598888618511</v>
      </c>
      <c r="J13">
        <f>'Usable Runs'!J13/'Usable Runs'!$D$13</f>
        <v>0.58605261041557699</v>
      </c>
      <c r="K13">
        <f>'Usable Runs'!K13/'Usable Runs'!$D$13</f>
        <v>0.57086891746596968</v>
      </c>
      <c r="L13">
        <f>'Usable Runs'!L13/'Usable Runs'!$D$13</f>
        <v>0.56225712873899814</v>
      </c>
      <c r="M13">
        <f>'Usable Runs'!M13/'Usable Runs'!$D$13</f>
        <v>0.54821409093059914</v>
      </c>
      <c r="N13">
        <f>'Usable Runs'!N13/'Usable Runs'!$D$13</f>
        <v>0.53791948487753416</v>
      </c>
      <c r="O13">
        <f>'Usable Runs'!O13/'Usable Runs'!$D$13</f>
        <v>0.52843517089666614</v>
      </c>
      <c r="P13">
        <f>'Usable Runs'!P13/'Usable Runs'!$D$13</f>
        <v>0.52055041014134196</v>
      </c>
      <c r="Q13">
        <f>'Usable Runs'!Q13/'Usable Runs'!$D$13</f>
        <v>0.51251952174923554</v>
      </c>
      <c r="R13">
        <f>'Usable Runs'!R13/'Usable Runs'!$D$13</f>
        <v>0.50611385920276142</v>
      </c>
      <c r="S13">
        <f>'Usable Runs'!S13/'Usable Runs'!$D$13</f>
        <v>0.49937468181471573</v>
      </c>
    </row>
    <row r="14" spans="1:40" x14ac:dyDescent="0.2">
      <c r="C14" t="s">
        <v>407</v>
      </c>
    </row>
    <row r="15" spans="1:40" x14ac:dyDescent="0.2">
      <c r="C15" t="s">
        <v>408</v>
      </c>
    </row>
    <row r="16" spans="1:40" x14ac:dyDescent="0.2">
      <c r="C16" s="21" t="s">
        <v>683</v>
      </c>
      <c r="D16">
        <f>'Usable Runs'!D16/'Usable Runs'!$D$16</f>
        <v>1</v>
      </c>
      <c r="E16">
        <f>'Usable Runs'!E16/'Usable Runs'!$D$16</f>
        <v>0.85625925838841599</v>
      </c>
      <c r="F16">
        <f>'Usable Runs'!F16/'Usable Runs'!$D$16</f>
        <v>0.71751842098134777</v>
      </c>
      <c r="G16">
        <f>'Usable Runs'!G16/'Usable Runs'!$D$16</f>
        <v>0.59686476378872766</v>
      </c>
      <c r="H16">
        <f>'Usable Runs'!H16/'Usable Runs'!$D$16</f>
        <v>0.51215359505326763</v>
      </c>
      <c r="I16">
        <f>'Usable Runs'!I16/'Usable Runs'!$D$16</f>
        <v>0.43512833300292342</v>
      </c>
      <c r="J16">
        <f>'Usable Runs'!J16/'Usable Runs'!$D$16</f>
        <v>0.35476435800240019</v>
      </c>
      <c r="K16">
        <f>'Usable Runs'!K16/'Usable Runs'!$D$16</f>
        <v>0.31159341806134155</v>
      </c>
      <c r="L16">
        <f>'Usable Runs'!L16/'Usable Runs'!$D$16</f>
        <v>0.26935285679745263</v>
      </c>
      <c r="M16">
        <f>'Usable Runs'!M16/'Usable Runs'!$D$16</f>
        <v>0.22544595663983674</v>
      </c>
      <c r="N16">
        <f>'Usable Runs'!N16/'Usable Runs'!$D$16</f>
        <v>0.19604525506585943</v>
      </c>
      <c r="O16">
        <f>'Usable Runs'!O16/'Usable Runs'!$D$16</f>
        <v>0.17116784465722221</v>
      </c>
      <c r="P16">
        <f>'Usable Runs'!P16/'Usable Runs'!$D$16</f>
        <v>0.16069635530488063</v>
      </c>
      <c r="Q16">
        <f>'Usable Runs'!Q16/'Usable Runs'!$D$16</f>
        <v>0.14441966055265407</v>
      </c>
      <c r="R16">
        <f>'Usable Runs'!R16/'Usable Runs'!$D$16</f>
        <v>0.13551262234460881</v>
      </c>
      <c r="S16">
        <f>'Usable Runs'!S16/'Usable Runs'!$D$16</f>
        <v>0.12661977184083778</v>
      </c>
      <c r="T16">
        <f>'Usable Runs'!T16/'Usable Runs'!$D$16</f>
        <v>0.13729417452583698</v>
      </c>
      <c r="U16">
        <f>'Usable Runs'!U16/'Usable Runs'!$D$16</f>
        <v>0.13106048524217001</v>
      </c>
      <c r="V16">
        <f>'Usable Runs'!V16/'Usable Runs'!$D$16</f>
        <v>0.12708573459312617</v>
      </c>
    </row>
    <row r="17" spans="3:34" x14ac:dyDescent="0.2">
      <c r="C17" s="1" t="s">
        <v>684</v>
      </c>
      <c r="D17">
        <f>'Usable Runs'!D17/'Usable Runs'!$D$17</f>
        <v>1</v>
      </c>
      <c r="E17">
        <f>'Usable Runs'!E17/'Usable Runs'!$D$17</f>
        <v>0.84330590079470702</v>
      </c>
      <c r="F17">
        <f>'Usable Runs'!F17/'Usable Runs'!$D$17</f>
        <v>0.65864703613897113</v>
      </c>
      <c r="G17">
        <f>'Usable Runs'!G17/'Usable Runs'!$D$17</f>
        <v>0.5195963728780808</v>
      </c>
      <c r="H17">
        <f>'Usable Runs'!H17/'Usable Runs'!$D$17</f>
        <v>0.40980554437452665</v>
      </c>
      <c r="I17">
        <f>'Usable Runs'!I17/'Usable Runs'!$D$17</f>
        <v>0.31396171756091501</v>
      </c>
      <c r="J17">
        <f>'Usable Runs'!J17/'Usable Runs'!$D$17</f>
        <v>0.25101972740033573</v>
      </c>
      <c r="K17">
        <f>'Usable Runs'!K17/'Usable Runs'!$D$17</f>
        <v>0.20597393293789254</v>
      </c>
      <c r="L17">
        <f>'Usable Runs'!L17/'Usable Runs'!$D$17</f>
        <v>0.17482671219930759</v>
      </c>
      <c r="M17">
        <f>'Usable Runs'!M17/'Usable Runs'!$D$17</f>
        <v>0.14556243026204857</v>
      </c>
      <c r="N17">
        <f>'Usable Runs'!N17/'Usable Runs'!$D$17</f>
        <v>0.10888756123734519</v>
      </c>
      <c r="O17">
        <f>'Usable Runs'!O17/'Usable Runs'!$D$17</f>
        <v>0.12872097377855118</v>
      </c>
      <c r="P17">
        <f>'Usable Runs'!P17/'Usable Runs'!$D$17</f>
        <v>9.0462052921218658E-2</v>
      </c>
      <c r="Q17">
        <f>'Usable Runs'!Q17/'Usable Runs'!$D$17</f>
        <v>6.8952088607092718E-2</v>
      </c>
      <c r="R17">
        <f>'Usable Runs'!R17/'Usable Runs'!$D$17</f>
        <v>7.7633383716377305E-2</v>
      </c>
      <c r="S17">
        <f>'Usable Runs'!S17/'Usable Runs'!$D$17</f>
        <v>9.4406477083325516E-2</v>
      </c>
    </row>
    <row r="18" spans="3:34" x14ac:dyDescent="0.2">
      <c r="C18" s="1" t="s">
        <v>685</v>
      </c>
      <c r="D18">
        <f>'Usable Runs'!D18/'Usable Runs'!$D$18</f>
        <v>1</v>
      </c>
      <c r="E18">
        <f>'Usable Runs'!E18/'Usable Runs'!$D$18</f>
        <v>0.85433886331522224</v>
      </c>
      <c r="F18">
        <f>'Usable Runs'!F18/'Usable Runs'!$D$18</f>
        <v>0.73582732845153653</v>
      </c>
      <c r="G18">
        <f>'Usable Runs'!G18/'Usable Runs'!$D$18</f>
        <v>0.65103036292907446</v>
      </c>
      <c r="H18">
        <f>'Usable Runs'!H18/'Usable Runs'!$D$18</f>
        <v>0.57382311608631231</v>
      </c>
      <c r="I18">
        <f>'Usable Runs'!I18/'Usable Runs'!$D$18</f>
        <v>0.49028598017260028</v>
      </c>
      <c r="J18">
        <f>'Usable Runs'!J18/'Usable Runs'!$D$18</f>
        <v>0.4236289335482003</v>
      </c>
      <c r="K18">
        <f>'Usable Runs'!K18/'Usable Runs'!$D$18</f>
        <v>0.36956850029045557</v>
      </c>
      <c r="L18">
        <f>'Usable Runs'!L18/'Usable Runs'!$D$18</f>
        <v>0.33012527510245959</v>
      </c>
      <c r="M18">
        <f>'Usable Runs'!M18/'Usable Runs'!$D$18</f>
        <v>0.29256503833357089</v>
      </c>
      <c r="N18">
        <f>'Usable Runs'!N18/'Usable Runs'!$D$18</f>
        <v>0.28438481062799953</v>
      </c>
      <c r="O18">
        <f>'Usable Runs'!O18/'Usable Runs'!$D$18</f>
        <v>0.26069829610489853</v>
      </c>
      <c r="P18">
        <f>'Usable Runs'!P18/'Usable Runs'!$D$18</f>
        <v>0.24698802370346562</v>
      </c>
      <c r="Q18">
        <f>'Usable Runs'!Q18/'Usable Runs'!$D$18</f>
        <v>0.24043900434787394</v>
      </c>
      <c r="R18">
        <f>'Usable Runs'!R18/'Usable Runs'!$D$18</f>
        <v>0.22425764556247915</v>
      </c>
      <c r="S18">
        <f>'Usable Runs'!S18/'Usable Runs'!$D$18</f>
        <v>0.24149585275764776</v>
      </c>
      <c r="T18">
        <f>'Usable Runs'!T18/'Usable Runs'!$D$18</f>
        <v>0.21512331580752758</v>
      </c>
      <c r="U18">
        <f>'Usable Runs'!U18/'Usable Runs'!$D$18</f>
        <v>0.2220999217642767</v>
      </c>
      <c r="V18">
        <f>'Usable Runs'!V18/'Usable Runs'!$D$18</f>
        <v>0.22196753944563394</v>
      </c>
    </row>
    <row r="19" spans="3:34" x14ac:dyDescent="0.2">
      <c r="C19" s="1"/>
    </row>
    <row r="20" spans="3:34" x14ac:dyDescent="0.2">
      <c r="C20" s="21" t="s">
        <v>686</v>
      </c>
      <c r="D20">
        <f>'Usable Runs'!D20/'Usable Runs'!$D$20</f>
        <v>1</v>
      </c>
      <c r="E20">
        <f>'Usable Runs'!E20/'Usable Runs'!$D$20</f>
        <v>0.853393049369782</v>
      </c>
      <c r="F20">
        <f>'Usable Runs'!F20/'Usable Runs'!$D$20</f>
        <v>0.69817244502117859</v>
      </c>
      <c r="G20">
        <f>'Usable Runs'!G20/'Usable Runs'!$D$20</f>
        <v>0.58438494020586795</v>
      </c>
      <c r="H20">
        <f>'Usable Runs'!H20/'Usable Runs'!$D$20</f>
        <v>0.47865558199899416</v>
      </c>
      <c r="I20">
        <f>'Usable Runs'!I20/'Usable Runs'!$D$20</f>
        <v>0.38572987375354667</v>
      </c>
      <c r="J20">
        <f>'Usable Runs'!J20/'Usable Runs'!$D$20</f>
        <v>0.32779342852701071</v>
      </c>
      <c r="K20">
        <f>'Usable Runs'!K20/'Usable Runs'!$D$20</f>
        <v>0.27061045907104325</v>
      </c>
      <c r="L20">
        <f>'Usable Runs'!L20/'Usable Runs'!$D$20</f>
        <v>0.24334830556243442</v>
      </c>
      <c r="M20">
        <f>'Usable Runs'!M20/'Usable Runs'!$D$20</f>
        <v>0.18774997898571469</v>
      </c>
      <c r="N20">
        <f>'Usable Runs'!N20/'Usable Runs'!$D$20</f>
        <v>0.16517113490975249</v>
      </c>
      <c r="O20">
        <f>'Usable Runs'!O20/'Usable Runs'!$D$20</f>
        <v>0.16364743492371531</v>
      </c>
      <c r="P20">
        <f>'Usable Runs'!P20/'Usable Runs'!$D$20</f>
        <v>0.12844656960112988</v>
      </c>
      <c r="Q20">
        <f>'Usable Runs'!Q20/'Usable Runs'!$D$20</f>
        <v>0.12609513644823925</v>
      </c>
      <c r="R20">
        <f>'Usable Runs'!R20/'Usable Runs'!$D$20</f>
        <v>0.14876370980706488</v>
      </c>
      <c r="S20">
        <f>'Usable Runs'!S20/'Usable Runs'!$D$20</f>
        <v>0.12459982711878645</v>
      </c>
      <c r="T20">
        <f>'Usable Runs'!T20/'Usable Runs'!$D$20</f>
        <v>0.14752904815115978</v>
      </c>
    </row>
    <row r="21" spans="3:34" x14ac:dyDescent="0.2">
      <c r="C21" s="1" t="s">
        <v>687</v>
      </c>
      <c r="D21">
        <f>'Usable Runs'!D21/'Usable Runs'!$D$21</f>
        <v>1</v>
      </c>
      <c r="E21">
        <f>'Usable Runs'!E21/'Usable Runs'!$D$21</f>
        <v>0.72258364290767252</v>
      </c>
      <c r="F21">
        <f>'Usable Runs'!F21/'Usable Runs'!$D$21</f>
        <v>0.43788532369208716</v>
      </c>
      <c r="G21">
        <f>'Usable Runs'!G21/'Usable Runs'!$D$21</f>
        <v>0.31956842429462773</v>
      </c>
      <c r="H21">
        <f>'Usable Runs'!H21/'Usable Runs'!$D$21</f>
        <v>0.2019994944968172</v>
      </c>
      <c r="I21">
        <f>'Usable Runs'!I21/'Usable Runs'!$D$21</f>
        <v>0.13204849704109839</v>
      </c>
      <c r="J21">
        <f>'Usable Runs'!J21/'Usable Runs'!$D$21</f>
        <v>9.579166163764545E-2</v>
      </c>
      <c r="K21">
        <f>'Usable Runs'!K21/'Usable Runs'!$D$21</f>
        <v>7.6967109507018641E-2</v>
      </c>
      <c r="L21">
        <f>'Usable Runs'!L21/'Usable Runs'!$D$21</f>
        <v>7.076148078109197E-2</v>
      </c>
      <c r="M21">
        <f>'Usable Runs'!M21/'Usable Runs'!$D$21</f>
        <v>7.5064060923833581E-2</v>
      </c>
      <c r="N21">
        <f>'Usable Runs'!N21/'Usable Runs'!$D$21</f>
        <v>6.2744843521569241E-2</v>
      </c>
      <c r="O21">
        <f>'Usable Runs'!O21/'Usable Runs'!$D$21</f>
        <v>3.9353951357592711E-2</v>
      </c>
      <c r="P21">
        <f>'Usable Runs'!P21/'Usable Runs'!$D$21</f>
        <v>4.6491807546139664E-2</v>
      </c>
      <c r="Q21">
        <f>'Usable Runs'!Q21/'Usable Runs'!$D$21</f>
        <v>3.9053893609726095E-2</v>
      </c>
      <c r="R21">
        <f>'Usable Runs'!R21/'Usable Runs'!$D$21</f>
        <v>2.360445785111628E-2</v>
      </c>
      <c r="S21">
        <f>'Usable Runs'!S21/'Usable Runs'!$D$21</f>
        <v>4.8039513836376321E-2</v>
      </c>
      <c r="T21">
        <f>'Usable Runs'!T21/'Usable Runs'!$D$21</f>
        <v>5.4737476455659934E-2</v>
      </c>
    </row>
    <row r="22" spans="3:34" x14ac:dyDescent="0.2">
      <c r="C22" s="1"/>
    </row>
    <row r="23" spans="3:34" x14ac:dyDescent="0.2">
      <c r="C23" s="21" t="s">
        <v>688</v>
      </c>
      <c r="D23">
        <f>'Usable Runs'!D23/'Usable Runs'!$D$23</f>
        <v>1</v>
      </c>
      <c r="E23">
        <f>'Usable Runs'!E23/'Usable Runs'!$D$23</f>
        <v>0.87248270941896278</v>
      </c>
      <c r="F23">
        <f>'Usable Runs'!F23/'Usable Runs'!$D$23</f>
        <v>0.68167374441289219</v>
      </c>
      <c r="G23">
        <f>'Usable Runs'!G23/'Usable Runs'!$D$23</f>
        <v>0.59737114481344766</v>
      </c>
      <c r="H23">
        <f>'Usable Runs'!H23/'Usable Runs'!$D$23</f>
        <v>0.46797523157319598</v>
      </c>
      <c r="I23">
        <f>'Usable Runs'!I23/'Usable Runs'!$D$23</f>
        <v>0.37778462973527788</v>
      </c>
      <c r="J23">
        <f>'Usable Runs'!J23/'Usable Runs'!$D$23</f>
        <v>0.3228371806062072</v>
      </c>
      <c r="K23">
        <f>'Usable Runs'!K23/'Usable Runs'!$D$23</f>
        <v>0.27299374593462444</v>
      </c>
      <c r="L23">
        <f>'Usable Runs'!L23/'Usable Runs'!$D$23</f>
        <v>0.23191228609998729</v>
      </c>
      <c r="M23">
        <f>'Usable Runs'!M23/'Usable Runs'!$D$23</f>
        <v>0.20037285380946626</v>
      </c>
      <c r="N23">
        <f>'Usable Runs'!N23/'Usable Runs'!$D$23</f>
        <v>0.18245852902125337</v>
      </c>
      <c r="O23">
        <f>'Usable Runs'!O23/'Usable Runs'!$D$23</f>
        <v>0.16820494153751037</v>
      </c>
      <c r="P23">
        <f>'Usable Runs'!P23/'Usable Runs'!$D$23</f>
        <v>0.14632619440125361</v>
      </c>
      <c r="Q23">
        <f>'Usable Runs'!Q23/'Usable Runs'!$D$23</f>
        <v>0.16204623517501718</v>
      </c>
      <c r="R23">
        <f>'Usable Runs'!R23/'Usable Runs'!$D$23</f>
        <v>0.14954358444403063</v>
      </c>
      <c r="S23">
        <f>'Usable Runs'!S23/'Usable Runs'!$D$23</f>
        <v>0.15621799604739117</v>
      </c>
    </row>
    <row r="24" spans="3:34" x14ac:dyDescent="0.2">
      <c r="C24" t="s">
        <v>513</v>
      </c>
    </row>
    <row r="25" spans="3:34" x14ac:dyDescent="0.2">
      <c r="C25">
        <v>1</v>
      </c>
      <c r="D25">
        <f>'Usable Runs'!D25/'Usable Runs'!$D$25</f>
        <v>1</v>
      </c>
      <c r="E25">
        <f>'Usable Runs'!E25/'Usable Runs'!$D$25</f>
        <v>0.98525802518354755</v>
      </c>
      <c r="F25">
        <f>'Usable Runs'!F25/'Usable Runs'!$D$25</f>
        <v>0.95629252033123757</v>
      </c>
      <c r="G25">
        <f>'Usable Runs'!G25/'Usable Runs'!$D$25</f>
        <v>1.008699027045509</v>
      </c>
      <c r="H25">
        <f>'Usable Runs'!H25/'Usable Runs'!$D$25</f>
        <v>0.99252081321655872</v>
      </c>
      <c r="I25">
        <f>'Usable Runs'!I25/'Usable Runs'!$D$25</f>
        <v>0.96064340218383948</v>
      </c>
      <c r="J25">
        <f>'Usable Runs'!J25/'Usable Runs'!$D$25</f>
        <v>0.97998985588845988</v>
      </c>
      <c r="K25">
        <f>'Usable Runs'!K25/'Usable Runs'!$D$25</f>
        <v>0.98203728200345797</v>
      </c>
      <c r="L25">
        <f>'Usable Runs'!L25/'Usable Runs'!$D$25</f>
        <v>1.001849069040452</v>
      </c>
      <c r="M25">
        <f>'Usable Runs'!M25/'Usable Runs'!$D$25</f>
        <v>0.98936808107221241</v>
      </c>
      <c r="N25">
        <f>'Usable Runs'!N25/'Usable Runs'!$D$25</f>
        <v>0.98200869912401167</v>
      </c>
      <c r="O25">
        <f>'Usable Runs'!O25/'Usable Runs'!$D$25</f>
        <v>0.99181708650791667</v>
      </c>
      <c r="P25">
        <f>'Usable Runs'!P25/'Usable Runs'!$D$25</f>
        <v>1.0210797722202227</v>
      </c>
      <c r="Q25">
        <f>'Usable Runs'!Q25/'Usable Runs'!$D$25</f>
        <v>0.99121106864957531</v>
      </c>
      <c r="R25">
        <f>'Usable Runs'!R25/'Usable Runs'!$D$25</f>
        <v>0.98813354393979702</v>
      </c>
      <c r="S25">
        <f>'Usable Runs'!S25/'Usable Runs'!$D$25</f>
        <v>0.97891536260963408</v>
      </c>
    </row>
    <row r="26" spans="3:34" x14ac:dyDescent="0.2">
      <c r="C26" t="s">
        <v>530</v>
      </c>
    </row>
    <row r="27" spans="3:34" x14ac:dyDescent="0.2">
      <c r="C27">
        <v>1</v>
      </c>
      <c r="D27">
        <f>'Usable Runs'!D27/'Usable Runs'!$D$27</f>
        <v>1</v>
      </c>
      <c r="E27">
        <f>'Usable Runs'!E27/'Usable Runs'!$D$27</f>
        <v>0.98395891712324346</v>
      </c>
      <c r="F27">
        <f>'Usable Runs'!F27/'Usable Runs'!$D$27</f>
        <v>0.95179048532956689</v>
      </c>
      <c r="G27">
        <f>'Usable Runs'!G27/'Usable Runs'!$D$27</f>
        <v>0.96187798356413168</v>
      </c>
      <c r="H27">
        <f>'Usable Runs'!H27/'Usable Runs'!$D$27</f>
        <v>0.94126121901927529</v>
      </c>
      <c r="I27">
        <f>'Usable Runs'!I27/'Usable Runs'!$D$27</f>
        <v>0.92556530262763737</v>
      </c>
      <c r="J27">
        <f>'Usable Runs'!J27/'Usable Runs'!$D$27</f>
        <v>0.9515798856765233</v>
      </c>
      <c r="K27">
        <f>'Usable Runs'!K27/'Usable Runs'!$D$27</f>
        <v>0.9053128406894444</v>
      </c>
      <c r="L27">
        <f>'Usable Runs'!L27/'Usable Runs'!$D$27</f>
        <v>0.94218036677404471</v>
      </c>
      <c r="M27">
        <f>'Usable Runs'!M27/'Usable Runs'!$D$27</f>
        <v>0.89653580851532177</v>
      </c>
      <c r="N27">
        <f>'Usable Runs'!N27/'Usable Runs'!$D$27</f>
        <v>0.9107863850159057</v>
      </c>
      <c r="O27">
        <f>'Usable Runs'!O27/'Usable Runs'!$D$27</f>
        <v>0.91280376186374323</v>
      </c>
      <c r="P27">
        <f>'Usable Runs'!P27/'Usable Runs'!$D$27</f>
        <v>0.87261064417867451</v>
      </c>
      <c r="Q27">
        <f>'Usable Runs'!Q27/'Usable Runs'!$D$27</f>
        <v>0.87067298410842442</v>
      </c>
      <c r="R27">
        <f>'Usable Runs'!R27/'Usable Runs'!$D$27</f>
        <v>0.87939373357570683</v>
      </c>
      <c r="S27">
        <f>'Usable Runs'!S27/'Usable Runs'!$D$27</f>
        <v>0.89715757891814985</v>
      </c>
    </row>
    <row r="28" spans="3:34" x14ac:dyDescent="0.2">
      <c r="C28" t="s">
        <v>578</v>
      </c>
    </row>
    <row r="29" spans="3:34" x14ac:dyDescent="0.2">
      <c r="C29" t="s">
        <v>579</v>
      </c>
    </row>
    <row r="30" spans="3:34" x14ac:dyDescent="0.2">
      <c r="C30">
        <v>1</v>
      </c>
      <c r="D30">
        <f>'Usable Runs'!D30/'Usable Runs'!$D$30</f>
        <v>1</v>
      </c>
      <c r="E30">
        <f>'Usable Runs'!E30/'Usable Runs'!$D$30</f>
        <v>0.84260829707052554</v>
      </c>
      <c r="F30">
        <f>'Usable Runs'!F30/'Usable Runs'!$D$30</f>
        <v>0.70313534668940014</v>
      </c>
      <c r="G30">
        <f>'Usable Runs'!G30/'Usable Runs'!$D$30</f>
        <v>0.591677831810556</v>
      </c>
      <c r="H30">
        <f>'Usable Runs'!H30/'Usable Runs'!$D$30</f>
        <v>0.50576362408364361</v>
      </c>
      <c r="I30">
        <f>'Usable Runs'!I30/'Usable Runs'!$D$30</f>
        <v>0.4344893497406464</v>
      </c>
      <c r="J30">
        <f>'Usable Runs'!J30/'Usable Runs'!$D$30</f>
        <v>0.38023879081834733</v>
      </c>
      <c r="K30">
        <f>'Usable Runs'!K30/'Usable Runs'!$D$30</f>
        <v>0.33361619379518243</v>
      </c>
      <c r="L30">
        <f>'Usable Runs'!L30/'Usable Runs'!$D$30</f>
        <v>0.29524936645287281</v>
      </c>
      <c r="M30">
        <f>'Usable Runs'!M30/'Usable Runs'!$D$30</f>
        <v>0.26332035420227345</v>
      </c>
      <c r="N30">
        <f>'Usable Runs'!N30/'Usable Runs'!$D$30</f>
        <v>0.23746698312797376</v>
      </c>
      <c r="O30">
        <f>'Usable Runs'!O30/'Usable Runs'!$D$30</f>
        <v>0.21588154757041564</v>
      </c>
      <c r="P30">
        <f>'Usable Runs'!P30/'Usable Runs'!$D$30</f>
        <v>0.19829105823098625</v>
      </c>
      <c r="Q30">
        <f>'Usable Runs'!Q30/'Usable Runs'!$D$30</f>
        <v>0.1817689724773785</v>
      </c>
      <c r="R30">
        <f>'Usable Runs'!R30/'Usable Runs'!$D$30</f>
        <v>0.17022093022173343</v>
      </c>
      <c r="S30">
        <f>'Usable Runs'!S30/'Usable Runs'!$D$30</f>
        <v>0.15541362018959923</v>
      </c>
      <c r="T30">
        <f>'Usable Runs'!T30/'Usable Runs'!$D$30</f>
        <v>0.14393880775273615</v>
      </c>
      <c r="U30">
        <f>'Usable Runs'!U30/'Usable Runs'!$D$30</f>
        <v>0.13453407627703365</v>
      </c>
      <c r="V30">
        <f>'Usable Runs'!V30/'Usable Runs'!$D$30</f>
        <v>0.12645864989805811</v>
      </c>
      <c r="W30">
        <f>'Usable Runs'!W30/'Usable Runs'!$D$30</f>
        <v>0.11943978269547847</v>
      </c>
      <c r="X30">
        <f>'Usable Runs'!X30/'Usable Runs'!$D$30</f>
        <v>0.11326694570080924</v>
      </c>
      <c r="Y30">
        <f>'Usable Runs'!Y30/'Usable Runs'!$D$30</f>
        <v>0.10767107070987809</v>
      </c>
      <c r="Z30">
        <f>'Usable Runs'!Z30/'Usable Runs'!$D$30</f>
        <v>0.10365482213215096</v>
      </c>
      <c r="AA30">
        <f>'Usable Runs'!AA30/'Usable Runs'!$D$30</f>
        <v>0.10064720073164686</v>
      </c>
      <c r="AB30">
        <f>'Usable Runs'!AB30/'Usable Runs'!$D$30</f>
        <v>9.7502618206805031E-2</v>
      </c>
      <c r="AC30">
        <f>'Usable Runs'!AC30/'Usable Runs'!$D$30</f>
        <v>9.4630720757729783E-2</v>
      </c>
      <c r="AD30">
        <f>'Usable Runs'!AD30/'Usable Runs'!$D$30</f>
        <v>9.3686467134277515E-2</v>
      </c>
      <c r="AE30">
        <f>'Usable Runs'!AE30/'Usable Runs'!$D$30</f>
        <v>9.0895398314586262E-2</v>
      </c>
      <c r="AF30">
        <f>'Usable Runs'!AF30/'Usable Runs'!$D$30</f>
        <v>8.9717677320206801E-2</v>
      </c>
      <c r="AG30">
        <f>'Usable Runs'!AG30/'Usable Runs'!$D$30</f>
        <v>8.7482200539582874E-2</v>
      </c>
      <c r="AH30">
        <f>'Usable Runs'!AH30/'Usable Runs'!$D$30</f>
        <v>8.6453846201059781E-2</v>
      </c>
    </row>
    <row r="31" spans="3:34" x14ac:dyDescent="0.2">
      <c r="C31" t="s">
        <v>854</v>
      </c>
    </row>
    <row r="32" spans="3:34" x14ac:dyDescent="0.2">
      <c r="C32">
        <v>1</v>
      </c>
      <c r="D32">
        <f>'Usable Runs'!D32/'Usable Runs'!$D$32</f>
        <v>1</v>
      </c>
      <c r="E32">
        <f>'Usable Runs'!E32/'Usable Runs'!$D$32</f>
        <v>0.81735573298739284</v>
      </c>
      <c r="F32">
        <f>'Usable Runs'!F32/'Usable Runs'!$D$32</f>
        <v>0.67644078052247425</v>
      </c>
      <c r="G32">
        <f>'Usable Runs'!G32/'Usable Runs'!$D$32</f>
        <v>0.55964375294345503</v>
      </c>
      <c r="H32">
        <f>'Usable Runs'!H32/'Usable Runs'!$D$32</f>
        <v>0.47214555512784034</v>
      </c>
      <c r="I32">
        <f>'Usable Runs'!I32/'Usable Runs'!$D$32</f>
        <v>0.40707937202700262</v>
      </c>
      <c r="J32">
        <f>'Usable Runs'!J32/'Usable Runs'!$D$32</f>
        <v>0.35227467284971481</v>
      </c>
      <c r="K32">
        <f>'Usable Runs'!K32/'Usable Runs'!$D$32</f>
        <v>0.31241883415872412</v>
      </c>
      <c r="L32">
        <f>'Usable Runs'!L32/'Usable Runs'!$D$32</f>
        <v>0.27660373258004589</v>
      </c>
      <c r="M32">
        <f>'Usable Runs'!M32/'Usable Runs'!$D$32</f>
        <v>0.26612186416923395</v>
      </c>
      <c r="N32">
        <f>'Usable Runs'!N32/'Usable Runs'!$D$32</f>
        <v>0.22921642020589617</v>
      </c>
      <c r="O32">
        <f>'Usable Runs'!O32/'Usable Runs'!$D$32</f>
        <v>0.20635256821565504</v>
      </c>
      <c r="P32">
        <f>'Usable Runs'!P32/'Usable Runs'!$D$32</f>
        <v>0.1910387543417347</v>
      </c>
      <c r="Q32">
        <f>'Usable Runs'!Q32/'Usable Runs'!$D$32</f>
        <v>0.17663346824679166</v>
      </c>
      <c r="R32">
        <f>'Usable Runs'!R32/'Usable Runs'!$D$32</f>
        <v>0.16705788170806202</v>
      </c>
      <c r="S32">
        <f>'Usable Runs'!S32/'Usable Runs'!$D$32</f>
        <v>0.15630058461658231</v>
      </c>
      <c r="T32">
        <f>'Usable Runs'!T32/'Usable Runs'!$D$32</f>
        <v>0.14984917147814733</v>
      </c>
      <c r="U32">
        <f>'Usable Runs'!U32/'Usable Runs'!$D$32</f>
        <v>0.13760473347147056</v>
      </c>
      <c r="V32">
        <f>'Usable Runs'!V32/'Usable Runs'!$D$32</f>
        <v>0.1360986256773796</v>
      </c>
      <c r="W32">
        <f>'Usable Runs'!W32/'Usable Runs'!$D$32</f>
        <v>0.12493428716181838</v>
      </c>
      <c r="X32">
        <f>'Usable Runs'!X32/'Usable Runs'!$D$32</f>
        <v>0.1266208724030454</v>
      </c>
      <c r="Y32">
        <f>'Usable Runs'!Y32/'Usable Runs'!$D$32</f>
        <v>0.12296560042966852</v>
      </c>
      <c r="Z32">
        <f>'Usable Runs'!Z32/'Usable Runs'!$D$32</f>
        <v>0.11846358259146468</v>
      </c>
      <c r="AA32">
        <f>'Usable Runs'!AA32/'Usable Runs'!$D$32</f>
        <v>0.11635127465389689</v>
      </c>
    </row>
    <row r="33" spans="3:20" x14ac:dyDescent="0.2">
      <c r="C33" t="s">
        <v>580</v>
      </c>
    </row>
    <row r="34" spans="3:20" x14ac:dyDescent="0.2">
      <c r="C34" t="s">
        <v>581</v>
      </c>
    </row>
    <row r="35" spans="3:20" x14ac:dyDescent="0.2">
      <c r="C35">
        <v>1</v>
      </c>
      <c r="D35">
        <f>'Usable Runs'!D35/'Usable Runs'!$D$35</f>
        <v>1</v>
      </c>
      <c r="E35">
        <f>'Usable Runs'!E35/'Usable Runs'!$D$35</f>
        <v>0.84693706504660182</v>
      </c>
      <c r="F35">
        <f>'Usable Runs'!F35/'Usable Runs'!$D$35</f>
        <v>0.69243021413083827</v>
      </c>
      <c r="G35">
        <f>'Usable Runs'!G35/'Usable Runs'!$D$35</f>
        <v>0.59043124088501631</v>
      </c>
      <c r="H35">
        <f>'Usable Runs'!H35/'Usable Runs'!$D$35</f>
        <v>0.49062508259392462</v>
      </c>
      <c r="I35">
        <f>'Usable Runs'!I35/'Usable Runs'!$D$35</f>
        <v>0.41066530780613697</v>
      </c>
      <c r="J35">
        <f>'Usable Runs'!J35/'Usable Runs'!$D$35</f>
        <v>0.34952861645711947</v>
      </c>
      <c r="K35">
        <f>'Usable Runs'!K35/'Usable Runs'!$D$35</f>
        <v>0.30227808101164383</v>
      </c>
      <c r="L35">
        <f>'Usable Runs'!L35/'Usable Runs'!$D$35</f>
        <v>0.2611788047959836</v>
      </c>
      <c r="M35">
        <f>'Usable Runs'!M35/'Usable Runs'!$D$35</f>
        <v>0.2087645204017447</v>
      </c>
      <c r="N35">
        <f>'Usable Runs'!N35/'Usable Runs'!$D$35</f>
        <v>0.18361315135458278</v>
      </c>
      <c r="O35">
        <f>'Usable Runs'!O35/'Usable Runs'!$D$35</f>
        <v>0.1637687413184867</v>
      </c>
      <c r="P35">
        <f>'Usable Runs'!P35/'Usable Runs'!$D$35</f>
        <v>0.14518752857261746</v>
      </c>
      <c r="Q35">
        <f>'Usable Runs'!Q35/'Usable Runs'!$D$35</f>
        <v>0.12320480947422785</v>
      </c>
      <c r="R35">
        <f>'Usable Runs'!R35/'Usable Runs'!$D$35</f>
        <v>0.11431680951887924</v>
      </c>
      <c r="S35">
        <f>'Usable Runs'!S35/'Usable Runs'!$D$35</f>
        <v>9.0996907206352881E-2</v>
      </c>
      <c r="T35">
        <f>'Usable Runs'!T35/'Usable Runs'!$D$35</f>
        <v>0.10429465793350731</v>
      </c>
    </row>
    <row r="36" spans="3:20" x14ac:dyDescent="0.2">
      <c r="C36">
        <v>2</v>
      </c>
      <c r="D36">
        <f>'Usable Runs'!D36/'Usable Runs'!$D$36</f>
        <v>1</v>
      </c>
      <c r="E36">
        <f>'Usable Runs'!E36/'Usable Runs'!$D$36</f>
        <v>0.88879758312232293</v>
      </c>
      <c r="F36">
        <f>'Usable Runs'!F36/'Usable Runs'!$D$36</f>
        <v>0.74271510280899755</v>
      </c>
      <c r="G36">
        <f>'Usable Runs'!G36/'Usable Runs'!$D$36</f>
        <v>0.60713425610409222</v>
      </c>
      <c r="H36">
        <f>'Usable Runs'!H36/'Usable Runs'!$D$36</f>
        <v>0.4911175751204791</v>
      </c>
      <c r="I36">
        <f>'Usable Runs'!I36/'Usable Runs'!$D$36</f>
        <v>0.41221199508079343</v>
      </c>
      <c r="J36">
        <f>'Usable Runs'!J36/'Usable Runs'!$D$36</f>
        <v>0.32939124805162967</v>
      </c>
      <c r="K36">
        <f>'Usable Runs'!K36/'Usable Runs'!$D$36</f>
        <v>0.25860559456969484</v>
      </c>
      <c r="L36">
        <f>'Usable Runs'!L36/'Usable Runs'!$D$36</f>
        <v>0.25138620768163722</v>
      </c>
      <c r="M36">
        <f>'Usable Runs'!M36/'Usable Runs'!$D$36</f>
        <v>0.19850763831461088</v>
      </c>
      <c r="N36">
        <f>'Usable Runs'!N36/'Usable Runs'!$D$36</f>
        <v>0.189879958748158</v>
      </c>
      <c r="O36">
        <f>'Usable Runs'!O36/'Usable Runs'!$D$36</f>
        <v>0.16640488929778621</v>
      </c>
      <c r="P36">
        <f>'Usable Runs'!P36/'Usable Runs'!$D$36</f>
        <v>0.1399428199997893</v>
      </c>
      <c r="Q36">
        <f>'Usable Runs'!Q36/'Usable Runs'!$D$36</f>
        <v>0.12918826300256647</v>
      </c>
      <c r="R36">
        <f>'Usable Runs'!R36/'Usable Runs'!$D$36</f>
        <v>0.13502215470666892</v>
      </c>
      <c r="S36">
        <f>'Usable Runs'!S36/'Usable Runs'!$D$36</f>
        <v>0.10985643852544942</v>
      </c>
      <c r="T36">
        <f>'Usable Runs'!T36/'Usable Runs'!$D$36</f>
        <v>0.12985355056172995</v>
      </c>
    </row>
    <row r="37" spans="3:20" x14ac:dyDescent="0.2">
      <c r="C37">
        <v>3</v>
      </c>
      <c r="D37">
        <f>'Usable Runs'!D37/'Usable Runs'!$D$37</f>
        <v>1</v>
      </c>
      <c r="E37">
        <f>'Usable Runs'!E37/'Usable Runs'!$D$37</f>
        <v>0.77357968871840765</v>
      </c>
      <c r="F37">
        <f>'Usable Runs'!F37/'Usable Runs'!$D$37</f>
        <v>0.58874559848857166</v>
      </c>
      <c r="G37">
        <f>'Usable Runs'!G37/'Usable Runs'!$D$37</f>
        <v>0.42256523069652158</v>
      </c>
      <c r="H37">
        <f>'Usable Runs'!H37/'Usable Runs'!$D$37</f>
        <v>0.29420910729888999</v>
      </c>
      <c r="I37">
        <f>'Usable Runs'!I37/'Usable Runs'!$D$37</f>
        <v>0.19830356163271604</v>
      </c>
      <c r="J37">
        <f>'Usable Runs'!J37/'Usable Runs'!$D$37</f>
        <v>0.12679090916581628</v>
      </c>
      <c r="K37">
        <f>'Usable Runs'!K37/'Usable Runs'!$D$37</f>
        <v>7.6267781402632531E-2</v>
      </c>
      <c r="L37">
        <f>'Usable Runs'!L37/'Usable Runs'!$D$37</f>
        <v>4.2642082239538533E-2</v>
      </c>
      <c r="M37">
        <f>'Usable Runs'!M37/'Usable Runs'!$D$37</f>
        <v>2.1917619691381045E-2</v>
      </c>
      <c r="N37">
        <f>'Usable Runs'!N37/'Usable Runs'!$D$37</f>
        <v>9.8777247989288476E-3</v>
      </c>
      <c r="O37">
        <f>'Usable Runs'!O37/'Usable Runs'!$D$37</f>
        <v>3.152909490510592E-3</v>
      </c>
      <c r="P37">
        <f>'Usable Runs'!P37/'Usable Runs'!$D$37</f>
        <v>-5.6689483370350171E-4</v>
      </c>
      <c r="Q37">
        <f>'Usable Runs'!Q37/'Usable Runs'!$D$37</f>
        <v>-3.2574656265769459E-3</v>
      </c>
      <c r="R37">
        <f>'Usable Runs'!R37/'Usable Runs'!$D$37</f>
        <v>-5.3561783123317018E-3</v>
      </c>
      <c r="S37">
        <f>'Usable Runs'!S37/'Usable Runs'!$D$37</f>
        <v>-6.4614110813111464E-3</v>
      </c>
    </row>
    <row r="38" spans="3:20" x14ac:dyDescent="0.2">
      <c r="C38">
        <v>4</v>
      </c>
      <c r="D38">
        <f>'Usable Runs'!D38/'Usable Runs'!$D$38</f>
        <v>1</v>
      </c>
      <c r="E38">
        <f>'Usable Runs'!E38/'Usable Runs'!$D$38</f>
        <v>0.83872998223659723</v>
      </c>
      <c r="F38">
        <f>'Usable Runs'!F38/'Usable Runs'!$D$38</f>
        <v>0.6678046695881944</v>
      </c>
      <c r="G38">
        <f>'Usable Runs'!G38/'Usable Runs'!$D$38</f>
        <v>0.514144340228744</v>
      </c>
      <c r="H38">
        <f>'Usable Runs'!H38/'Usable Runs'!$D$38</f>
        <v>0.38597645693036281</v>
      </c>
      <c r="I38">
        <f>'Usable Runs'!I38/'Usable Runs'!$D$38</f>
        <v>0.28910948644497025</v>
      </c>
      <c r="J38">
        <f>'Usable Runs'!J38/'Usable Runs'!$D$38</f>
        <v>0.21419236600260588</v>
      </c>
      <c r="K38">
        <f>'Usable Runs'!K38/'Usable Runs'!$D$38</f>
        <v>0.16123849311968949</v>
      </c>
      <c r="L38">
        <f>'Usable Runs'!L38/'Usable Runs'!$D$38</f>
        <v>0.118775430670129</v>
      </c>
      <c r="M38">
        <f>'Usable Runs'!M38/'Usable Runs'!$D$38</f>
        <v>9.0588210426961191E-2</v>
      </c>
      <c r="N38">
        <f>'Usable Runs'!N38/'Usable Runs'!$D$38</f>
        <v>6.8641078994843632E-2</v>
      </c>
      <c r="O38">
        <f>'Usable Runs'!O38/'Usable Runs'!$D$38</f>
        <v>5.2411889617379366E-2</v>
      </c>
      <c r="P38">
        <f>'Usable Runs'!P38/'Usable Runs'!$D$38</f>
        <v>4.0386596785417866E-2</v>
      </c>
      <c r="Q38">
        <f>'Usable Runs'!Q38/'Usable Runs'!$D$38</f>
        <v>3.3041862560917963E-2</v>
      </c>
      <c r="R38">
        <f>'Usable Runs'!R38/'Usable Runs'!$D$38</f>
        <v>2.6520706596893848E-2</v>
      </c>
      <c r="S38">
        <f>'Usable Runs'!S38/'Usable Runs'!$D$38</f>
        <v>2.1140648140200974E-2</v>
      </c>
      <c r="T38">
        <f>'Usable Runs'!T38/'Usable Runs'!$D$38</f>
        <v>1.7791779957289738E-2</v>
      </c>
    </row>
    <row r="39" spans="3:20" x14ac:dyDescent="0.2">
      <c r="C39" t="s">
        <v>649</v>
      </c>
    </row>
    <row r="40" spans="3:20" x14ac:dyDescent="0.2">
      <c r="C40">
        <v>1</v>
      </c>
      <c r="D40">
        <f>'Usable Runs'!D40/'Usable Runs'!$D$40</f>
        <v>1</v>
      </c>
      <c r="E40">
        <f>'Usable Runs'!E40/'Usable Runs'!$D$40</f>
        <v>0.84581003445132852</v>
      </c>
      <c r="F40">
        <f>'Usable Runs'!F40/'Usable Runs'!$D$40</f>
        <v>0.67440403401820304</v>
      </c>
      <c r="G40">
        <f>'Usable Runs'!G40/'Usable Runs'!$D$40</f>
        <v>0.53789548411457877</v>
      </c>
      <c r="H40">
        <f>'Usable Runs'!H40/'Usable Runs'!$D$40</f>
        <v>0.42935112739000952</v>
      </c>
      <c r="I40">
        <f>'Usable Runs'!I40/'Usable Runs'!$D$40</f>
        <v>0.34189915869603582</v>
      </c>
      <c r="J40">
        <f>'Usable Runs'!J40/'Usable Runs'!$D$40</f>
        <v>0.27615966309286366</v>
      </c>
      <c r="K40">
        <f>'Usable Runs'!K40/'Usable Runs'!$D$40</f>
        <v>0.22645644947178409</v>
      </c>
      <c r="L40">
        <f>'Usable Runs'!L40/'Usable Runs'!$D$40</f>
        <v>0.18748273854986328</v>
      </c>
      <c r="M40">
        <f>'Usable Runs'!M40/'Usable Runs'!$D$40</f>
        <v>0.15835928515989092</v>
      </c>
      <c r="N40">
        <f>'Usable Runs'!N40/'Usable Runs'!$D$40</f>
        <v>0.13471126176942466</v>
      </c>
      <c r="O40">
        <f>'Usable Runs'!O40/'Usable Runs'!$D$40</f>
        <v>0.11661818105903982</v>
      </c>
      <c r="P40">
        <f>'Usable Runs'!P40/'Usable Runs'!$D$40</f>
        <v>0.1023345870297684</v>
      </c>
      <c r="Q40">
        <f>'Usable Runs'!Q40/'Usable Runs'!$D$40</f>
        <v>9.0104208095129659E-2</v>
      </c>
      <c r="R40">
        <f>'Usable Runs'!R40/'Usable Runs'!$D$40</f>
        <v>8.0578359971222216E-2</v>
      </c>
      <c r="S40">
        <f>'Usable Runs'!S40/'Usable Runs'!$D$40</f>
        <v>7.3115151769119466E-2</v>
      </c>
      <c r="T40">
        <f>'Usable Runs'!T40/'Usable Runs'!$D$40</f>
        <v>6.6834439178874314E-2</v>
      </c>
    </row>
    <row r="41" spans="3:20" x14ac:dyDescent="0.2">
      <c r="C41">
        <v>2</v>
      </c>
      <c r="D41">
        <f>'Usable Runs'!D41/'Usable Runs'!$D$41</f>
        <v>1</v>
      </c>
      <c r="E41">
        <f>'Usable Runs'!E41/'Usable Runs'!$D$41</f>
        <v>0.83571108377693826</v>
      </c>
      <c r="F41">
        <f>'Usable Runs'!F41/'Usable Runs'!$D$41</f>
        <v>0.68133992672266219</v>
      </c>
      <c r="G41">
        <f>'Usable Runs'!G41/'Usable Runs'!$D$41</f>
        <v>0.55075738448159994</v>
      </c>
      <c r="H41">
        <f>'Usable Runs'!H41/'Usable Runs'!$D$41</f>
        <v>0.43468912211896599</v>
      </c>
      <c r="I41">
        <f>'Usable Runs'!I41/'Usable Runs'!$D$41</f>
        <v>0.34310069361276097</v>
      </c>
      <c r="J41">
        <f>'Usable Runs'!J41/'Usable Runs'!$D$41</f>
        <v>0.2062208054242167</v>
      </c>
      <c r="K41">
        <f>'Usable Runs'!K41/'Usable Runs'!$D$41</f>
        <v>0.18170235465691364</v>
      </c>
      <c r="L41">
        <f>'Usable Runs'!L41/'Usable Runs'!$D$41</f>
        <v>0.1571839038896102</v>
      </c>
      <c r="M41">
        <f>'Usable Runs'!M41/'Usable Runs'!$D$41</f>
        <v>0.12111853602329366</v>
      </c>
      <c r="N41">
        <f>'Usable Runs'!N41/'Usable Runs'!$D$41</f>
        <v>9.5374518252226537E-2</v>
      </c>
      <c r="O41">
        <f>'Usable Runs'!O41/'Usable Runs'!$D$41</f>
        <v>7.5563906016365173E-2</v>
      </c>
      <c r="P41">
        <f>'Usable Runs'!P41/'Usable Runs'!$D$41</f>
        <v>6.1769051341261934E-2</v>
      </c>
      <c r="Q41">
        <f>'Usable Runs'!Q41/'Usable Runs'!$D$41</f>
        <v>5.1890466357283567E-2</v>
      </c>
      <c r="R41">
        <f>'Usable Runs'!R41/'Usable Runs'!$D$41</f>
        <v>4.4350424234435221E-2</v>
      </c>
      <c r="S41">
        <f>'Usable Runs'!S41/'Usable Runs'!$D$41</f>
        <v>3.9082911349917648E-2</v>
      </c>
    </row>
    <row r="42" spans="3:20" x14ac:dyDescent="0.2">
      <c r="C42" t="s">
        <v>736</v>
      </c>
    </row>
    <row r="43" spans="3:20" x14ac:dyDescent="0.2">
      <c r="D43">
        <f>'Usable Runs'!D43/'Usable Runs'!$D$43</f>
        <v>1</v>
      </c>
      <c r="E43">
        <f>'Usable Runs'!E43/'Usable Runs'!$D$43</f>
        <v>0.67209480274116751</v>
      </c>
      <c r="F43">
        <f>'Usable Runs'!F43/'Usable Runs'!$D$43</f>
        <v>0.42984840336991331</v>
      </c>
      <c r="G43">
        <f>'Usable Runs'!G43/'Usable Runs'!$D$43</f>
        <v>0.2621229009646539</v>
      </c>
      <c r="H43">
        <f>'Usable Runs'!H43/'Usable Runs'!$D$43</f>
        <v>0.16872832352823797</v>
      </c>
      <c r="I43">
        <f>'Usable Runs'!I43/'Usable Runs'!$D$43</f>
        <v>9.9483206046483766E-2</v>
      </c>
      <c r="J43">
        <f>'Usable Runs'!J43/'Usable Runs'!$D$43</f>
        <v>6.6173101674792387E-2</v>
      </c>
      <c r="K43">
        <f>'Usable Runs'!K43/'Usable Runs'!$D$43</f>
        <v>4.9975455126726798E-2</v>
      </c>
      <c r="L43">
        <f>'Usable Runs'!L43/'Usable Runs'!$D$43</f>
        <v>4.5001905238133709E-2</v>
      </c>
      <c r="M43">
        <f>'Usable Runs'!M43/'Usable Runs'!$D$43</f>
        <v>4.7618182857187594E-2</v>
      </c>
      <c r="N43">
        <f>'Usable Runs'!N43/'Usable Runs'!$D$43</f>
        <v>3.5909170817383929E-2</v>
      </c>
      <c r="O43">
        <f>'Usable Runs'!O43/'Usable Runs'!$D$43</f>
        <v>3.8989943699343534E-2</v>
      </c>
      <c r="P43">
        <f>'Usable Runs'!P43/'Usable Runs'!$D$43</f>
        <v>3.8277732815664843E-2</v>
      </c>
      <c r="Q43">
        <f>'Usable Runs'!Q43/'Usable Runs'!$D$43</f>
        <v>4.1216036061077682E-2</v>
      </c>
      <c r="R43">
        <f>'Usable Runs'!R43/'Usable Runs'!$D$43</f>
        <v>4.3384774853365338E-2</v>
      </c>
      <c r="S43">
        <f>'Usable Runs'!S43/'Usable Runs'!$D$43</f>
        <v>4.3070431734516926E-2</v>
      </c>
    </row>
    <row r="44" spans="3:20" x14ac:dyDescent="0.2">
      <c r="C44" t="s">
        <v>737</v>
      </c>
    </row>
    <row r="45" spans="3:20" x14ac:dyDescent="0.2">
      <c r="D45">
        <f>'Usable Runs'!D45/'Usable Runs'!$D$45</f>
        <v>1</v>
      </c>
      <c r="E45">
        <f>'Usable Runs'!E45/'Usable Runs'!$D$45</f>
        <v>0.36195026833429522</v>
      </c>
      <c r="F45">
        <f>'Usable Runs'!F45/'Usable Runs'!$D$45</f>
        <v>0.13831053005458202</v>
      </c>
      <c r="G45">
        <f>'Usable Runs'!G45/'Usable Runs'!$D$45</f>
        <v>5.9999750424064149E-2</v>
      </c>
      <c r="H45">
        <f>'Usable Runs'!H45/'Usable Runs'!$D$45</f>
        <v>4.9682187335615954E-2</v>
      </c>
      <c r="I45">
        <f>'Usable Runs'!I45/'Usable Runs'!$D$45</f>
        <v>3.1377535898394128E-2</v>
      </c>
      <c r="J45">
        <f>'Usable Runs'!J45/'Usable Runs'!$D$45</f>
        <v>4.8012324266763357E-2</v>
      </c>
      <c r="K45">
        <f>'Usable Runs'!K45/'Usable Runs'!$D$45</f>
        <v>4.016847658768926E-2</v>
      </c>
    </row>
    <row r="46" spans="3:20" x14ac:dyDescent="0.2">
      <c r="C46" t="s">
        <v>739</v>
      </c>
    </row>
    <row r="47" spans="3:20" x14ac:dyDescent="0.2">
      <c r="C47">
        <v>1</v>
      </c>
      <c r="D47">
        <f>'Usable Runs'!D47/'Usable Runs'!$D$47</f>
        <v>1</v>
      </c>
      <c r="E47">
        <f>'Usable Runs'!E47/'Usable Runs'!$D$47</f>
        <v>0.13186329924430798</v>
      </c>
      <c r="F47">
        <f>'Usable Runs'!F47/'Usable Runs'!$D$47</f>
        <v>0.11237270018708638</v>
      </c>
      <c r="G47">
        <f>'Usable Runs'!G47/'Usable Runs'!$D$47</f>
        <v>0.12118621657008964</v>
      </c>
      <c r="H47">
        <f>'Usable Runs'!H47/'Usable Runs'!$D$47</f>
        <v>0.12180785892941985</v>
      </c>
    </row>
    <row r="48" spans="3:20" x14ac:dyDescent="0.2">
      <c r="C48">
        <v>2</v>
      </c>
      <c r="D48">
        <f>'Usable Runs'!D48/'Usable Runs'!$D$48</f>
        <v>1</v>
      </c>
      <c r="E48">
        <f>'Usable Runs'!E48/'Usable Runs'!$D$48</f>
        <v>0.64097734129838158</v>
      </c>
      <c r="F48">
        <f>'Usable Runs'!F48/'Usable Runs'!$D$48</f>
        <v>0.38672352827809636</v>
      </c>
      <c r="G48">
        <f>'Usable Runs'!G48/'Usable Runs'!$D$48</f>
        <v>0.23628869350755488</v>
      </c>
      <c r="H48">
        <f>'Usable Runs'!H48/'Usable Runs'!$D$48</f>
        <v>0.14677649007553473</v>
      </c>
      <c r="I48">
        <f>'Usable Runs'!I48/'Usable Runs'!$D$48</f>
        <v>0.10774904676316052</v>
      </c>
      <c r="J48">
        <f>'Usable Runs'!J48/'Usable Runs'!$D$48</f>
        <v>8.6699604874150335E-2</v>
      </c>
      <c r="K48">
        <f>'Usable Runs'!K48/'Usable Runs'!$D$48</f>
        <v>7.2981755471960105E-2</v>
      </c>
      <c r="L48">
        <f>'Usable Runs'!L48/'Usable Runs'!$D$48</f>
        <v>5.1987443565500405E-2</v>
      </c>
      <c r="M48">
        <f>'Usable Runs'!M48/'Usable Runs'!$D$48</f>
        <v>6.3508403169667868E-2</v>
      </c>
      <c r="N48">
        <f>'Usable Runs'!N48/'Usable Runs'!$D$48</f>
        <v>7.0092638764912146E-2</v>
      </c>
      <c r="O48">
        <f>'Usable Runs'!O48/'Usable Runs'!$D$48</f>
        <v>7.5309151042358968E-2</v>
      </c>
    </row>
    <row r="49" spans="3:19" x14ac:dyDescent="0.2">
      <c r="C49">
        <v>3</v>
      </c>
      <c r="D49">
        <f>'Usable Runs'!D49/'Usable Runs'!$D$49</f>
        <v>1</v>
      </c>
      <c r="E49">
        <f>'Usable Runs'!E49/'Usable Runs'!$D$49</f>
        <v>0.98320030321398511</v>
      </c>
      <c r="F49">
        <f>'Usable Runs'!F49/'Usable Runs'!$D$49</f>
        <v>0.96538534188987446</v>
      </c>
      <c r="G49">
        <f>'Usable Runs'!G49/'Usable Runs'!$D$49</f>
        <v>0.94179266395607564</v>
      </c>
      <c r="H49">
        <f>'Usable Runs'!H49/'Usable Runs'!$D$49</f>
        <v>0.93587494369880286</v>
      </c>
      <c r="I49">
        <f>'Usable Runs'!I49/'Usable Runs'!$D$49</f>
        <v>0.92654136728363634</v>
      </c>
      <c r="J49">
        <f>'Usable Runs'!J49/'Usable Runs'!$D$49</f>
        <v>0.88010592512613206</v>
      </c>
      <c r="K49">
        <f>'Usable Runs'!K49/'Usable Runs'!$D$49</f>
        <v>0.86018016808873221</v>
      </c>
      <c r="L49">
        <f>'Usable Runs'!L49/'Usable Runs'!$D$49</f>
        <v>0.84650923003530965</v>
      </c>
      <c r="M49">
        <f>'Usable Runs'!M49/'Usable Runs'!$D$49</f>
        <v>0.82525153354774228</v>
      </c>
      <c r="N49">
        <f>'Usable Runs'!N49/'Usable Runs'!$D$49</f>
        <v>0.80879338004744328</v>
      </c>
      <c r="O49">
        <f>'Usable Runs'!O49/'Usable Runs'!$D$49</f>
        <v>0.7986156017521675</v>
      </c>
      <c r="P49">
        <f>'Usable Runs'!P49/'Usable Runs'!$D$49</f>
        <v>0.78665190392938888</v>
      </c>
      <c r="Q49">
        <f>'Usable Runs'!Q49/'Usable Runs'!$D$49</f>
        <v>0.76692059640066279</v>
      </c>
      <c r="R49">
        <f>'Usable Runs'!R49/'Usable Runs'!$D$49</f>
        <v>0.73491912804142856</v>
      </c>
      <c r="S49">
        <f>'Usable Runs'!S49/'Usable Runs'!$D$49</f>
        <v>0.73639514531854244</v>
      </c>
    </row>
    <row r="50" spans="3:19" x14ac:dyDescent="0.2">
      <c r="C50" t="s">
        <v>738</v>
      </c>
    </row>
    <row r="51" spans="3:19" x14ac:dyDescent="0.2">
      <c r="D51">
        <f>'Usable Runs'!D51/'Usable Runs'!$D$51</f>
        <v>1</v>
      </c>
      <c r="E51">
        <f>'Usable Runs'!E51/'Usable Runs'!$D$51</f>
        <v>0.78843890049883592</v>
      </c>
      <c r="F51">
        <f>'Usable Runs'!F51/'Usable Runs'!$D$51</f>
        <v>0.62482459879446606</v>
      </c>
      <c r="G51">
        <f>'Usable Runs'!G51/'Usable Runs'!$D$51</f>
        <v>0.46183802568653698</v>
      </c>
      <c r="H51">
        <f>'Usable Runs'!H51/'Usable Runs'!$D$51</f>
        <v>0.28720667534022731</v>
      </c>
      <c r="I51">
        <f>'Usable Runs'!I51/'Usable Runs'!$D$51</f>
        <v>0.17939154374178212</v>
      </c>
      <c r="J51">
        <f>'Usable Runs'!J51/'Usable Runs'!$D$51</f>
        <v>0.10813557494984873</v>
      </c>
      <c r="K51">
        <f>'Usable Runs'!K51/'Usable Runs'!$D$51</f>
        <v>9.525240059893024E-2</v>
      </c>
      <c r="L51">
        <f>'Usable Runs'!L51/'Usable Runs'!$D$51</f>
        <v>8.8618391389188214E-2</v>
      </c>
      <c r="M51">
        <f>'Usable Runs'!M51/'Usable Runs'!$D$51</f>
        <v>0.1065026341721792</v>
      </c>
      <c r="N51">
        <f>'Usable Runs'!N51/'Usable Runs'!$D$51</f>
        <v>7.8699078554862342E-2</v>
      </c>
      <c r="O51">
        <f>'Usable Runs'!O51/'Usable Runs'!$D$51</f>
        <v>8.6596231430082757E-2</v>
      </c>
      <c r="P51">
        <f>'Usable Runs'!P51/'Usable Runs'!$D$51</f>
        <v>8.4234070878263526E-2</v>
      </c>
      <c r="Q51">
        <f>'Usable Runs'!Q51/'Usable Runs'!$D$51</f>
        <v>7.2329063076939329E-2</v>
      </c>
      <c r="R51">
        <f>'Usable Runs'!R51/'Usable Runs'!$D$51</f>
        <v>8.7316615192187377E-2</v>
      </c>
      <c r="S51">
        <f>'Usable Runs'!S51/'Usable Runs'!$D$51</f>
        <v>8.2962068324424321E-2</v>
      </c>
    </row>
    <row r="52" spans="3:19" x14ac:dyDescent="0.2">
      <c r="C52" t="s">
        <v>879</v>
      </c>
    </row>
    <row r="53" spans="3:19" x14ac:dyDescent="0.2">
      <c r="C53" t="s">
        <v>880</v>
      </c>
      <c r="D53">
        <f>'Usable Runs'!D53/'Usable Runs'!$D$53</f>
        <v>1</v>
      </c>
      <c r="E53">
        <f>'Usable Runs'!E53/'Usable Runs'!$D$53</f>
        <v>0.9335159338254515</v>
      </c>
      <c r="F53">
        <f>'Usable Runs'!F53/'Usable Runs'!$D$53</f>
        <v>0.87836164427494912</v>
      </c>
      <c r="G53">
        <f>'Usable Runs'!G53/'Usable Runs'!$D$53</f>
        <v>0.84160396416013961</v>
      </c>
      <c r="H53">
        <f>'Usable Runs'!H53/'Usable Runs'!$D$53</f>
        <v>0.76526691969084271</v>
      </c>
      <c r="I53">
        <f>'Usable Runs'!I53/'Usable Runs'!$D$53</f>
        <v>0.73682541232259013</v>
      </c>
      <c r="J53">
        <f>'Usable Runs'!J53/'Usable Runs'!$D$53</f>
        <v>0.70026715274782103</v>
      </c>
      <c r="K53">
        <f>'Usable Runs'!K53/'Usable Runs'!$D$53</f>
        <v>0.67568178163899406</v>
      </c>
      <c r="L53">
        <f>'Usable Runs'!L53/'Usable Runs'!$D$53</f>
        <v>0.6434963928941333</v>
      </c>
      <c r="M53">
        <f>'Usable Runs'!M53/'Usable Runs'!$D$53</f>
        <v>0.61664512853680764</v>
      </c>
      <c r="N53">
        <f>'Usable Runs'!N53/'Usable Runs'!$D$53</f>
        <v>0.59700109318888905</v>
      </c>
      <c r="O53">
        <f>'Usable Runs'!O53/'Usable Runs'!$D$53</f>
        <v>0.57624770026103533</v>
      </c>
      <c r="P53">
        <f>'Usable Runs'!P53/'Usable Runs'!$D$53</f>
        <v>0.56192920206094044</v>
      </c>
      <c r="Q53">
        <f>'Usable Runs'!Q53/'Usable Runs'!$D$53</f>
        <v>0.53913794331347631</v>
      </c>
      <c r="R53">
        <f>'Usable Runs'!R53/'Usable Runs'!$D$53</f>
        <v>0.52976605737102367</v>
      </c>
      <c r="S53">
        <f>'Usable Runs'!S53/'Usable Runs'!$D$53</f>
        <v>0.51371738553523094</v>
      </c>
    </row>
    <row r="54" spans="3:19" x14ac:dyDescent="0.2">
      <c r="C54" t="s">
        <v>881</v>
      </c>
      <c r="D54">
        <f>'Usable Runs'!D54/'Usable Runs'!$D$54</f>
        <v>1</v>
      </c>
      <c r="E54">
        <f>'Usable Runs'!E54/'Usable Runs'!$D$54</f>
        <v>0.81121282408012696</v>
      </c>
      <c r="F54">
        <f>'Usable Runs'!F54/'Usable Runs'!$D$54</f>
        <v>0.71700964914951626</v>
      </c>
      <c r="G54">
        <f>'Usable Runs'!G54/'Usable Runs'!$D$54</f>
        <v>0.64560381076114848</v>
      </c>
      <c r="H54">
        <f>'Usable Runs'!H54/'Usable Runs'!$D$54</f>
        <v>0.57839227169799567</v>
      </c>
      <c r="I54">
        <f>'Usable Runs'!I54/'Usable Runs'!$D$54</f>
        <v>0.52602127053947201</v>
      </c>
      <c r="J54">
        <f>'Usable Runs'!J54/'Usable Runs'!$D$54</f>
        <v>0.47794170491363019</v>
      </c>
      <c r="K54">
        <f>'Usable Runs'!K54/'Usable Runs'!$D$54</f>
        <v>0.44326092125798083</v>
      </c>
      <c r="L54">
        <f>'Usable Runs'!L54/'Usable Runs'!$D$54</f>
        <v>0.41317100125765571</v>
      </c>
      <c r="M54">
        <f>'Usable Runs'!M54/'Usable Runs'!$D$54</f>
        <v>0.38733191806551304</v>
      </c>
      <c r="N54">
        <f>'Usable Runs'!N54/'Usable Runs'!$D$54</f>
        <v>0.36413323055353186</v>
      </c>
      <c r="O54">
        <f>'Usable Runs'!O54/'Usable Runs'!$D$54</f>
        <v>0.34154425067453675</v>
      </c>
      <c r="P54">
        <f>'Usable Runs'!P54/'Usable Runs'!$D$54</f>
        <v>0.33088911546118516</v>
      </c>
      <c r="Q54">
        <f>'Usable Runs'!Q54/'Usable Runs'!$D$54</f>
        <v>0.31158058769485392</v>
      </c>
      <c r="R54">
        <f>'Usable Runs'!R54/'Usable Runs'!$D$54</f>
        <v>0.3053462275304164</v>
      </c>
      <c r="S54">
        <f>'Usable Runs'!S54/'Usable Runs'!$D$54</f>
        <v>0.29621356954222972</v>
      </c>
    </row>
    <row r="55" spans="3:19" x14ac:dyDescent="0.2">
      <c r="C55" t="s">
        <v>914</v>
      </c>
      <c r="D55">
        <f>'Usable Runs'!D55/'Usable Runs'!$D$55</f>
        <v>1</v>
      </c>
      <c r="E55">
        <f>'Usable Runs'!E55/'Usable Runs'!$D$55</f>
        <v>0.86879758463377721</v>
      </c>
      <c r="F55">
        <f>'Usable Runs'!F55/'Usable Runs'!$D$55</f>
        <v>0.79313902572494566</v>
      </c>
      <c r="G55">
        <f>'Usable Runs'!G55/'Usable Runs'!$D$55</f>
        <v>0.70045388541960374</v>
      </c>
      <c r="H55">
        <f>'Usable Runs'!H55/'Usable Runs'!$D$55</f>
        <v>0.62915826145832354</v>
      </c>
      <c r="I55">
        <f>'Usable Runs'!I55/'Usable Runs'!$D$55</f>
        <v>0.57242881434678705</v>
      </c>
      <c r="J55">
        <f>'Usable Runs'!J55/'Usable Runs'!$D$55</f>
        <v>0.50915361680050775</v>
      </c>
      <c r="K55">
        <f>'Usable Runs'!K55/'Usable Runs'!$D$55</f>
        <v>0.46018882960438851</v>
      </c>
      <c r="L55">
        <f>'Usable Runs'!L55/'Usable Runs'!$D$55</f>
        <v>0.41513808883607672</v>
      </c>
      <c r="M55">
        <f>'Usable Runs'!M55/'Usable Runs'!$D$55</f>
        <v>0.3800808339713363</v>
      </c>
      <c r="N55">
        <f>'Usable Runs'!N55/'Usable Runs'!$D$55</f>
        <v>0.34757544510221383</v>
      </c>
      <c r="O55">
        <f>'Usable Runs'!O55/'Usable Runs'!$D$55</f>
        <v>0.32069300235783205</v>
      </c>
      <c r="P55">
        <f>'Usable Runs'!P55/'Usable Runs'!$D$55</f>
        <v>0.30016568058179516</v>
      </c>
      <c r="Q55">
        <f>'Usable Runs'!Q55/'Usable Runs'!$D$55</f>
        <v>0.27464763104665069</v>
      </c>
      <c r="R55">
        <f>'Usable Runs'!R55/'Usable Runs'!$D$55</f>
        <v>0.25576414823691351</v>
      </c>
      <c r="S55">
        <f>'Usable Runs'!S55/'Usable Runs'!$D$55</f>
        <v>0.23773611992722463</v>
      </c>
    </row>
    <row r="56" spans="3:19" x14ac:dyDescent="0.2">
      <c r="C56" t="s">
        <v>915</v>
      </c>
      <c r="D56">
        <f>'Usable Runs'!D56/'Usable Runs'!$D$56</f>
        <v>1</v>
      </c>
      <c r="E56">
        <f>'Usable Runs'!E56/'Usable Runs'!$D$56</f>
        <v>0.79606731394842334</v>
      </c>
      <c r="F56">
        <f>'Usable Runs'!F56/'Usable Runs'!$D$56</f>
        <v>0.67177692838100755</v>
      </c>
      <c r="G56">
        <f>'Usable Runs'!G56/'Usable Runs'!$D$56</f>
        <v>0.56126598739469691</v>
      </c>
      <c r="H56">
        <f>'Usable Runs'!H56/'Usable Runs'!$D$56</f>
        <v>0.48463810737629404</v>
      </c>
      <c r="I56">
        <f>'Usable Runs'!I56/'Usable Runs'!$D$56</f>
        <v>0.41777820446548825</v>
      </c>
      <c r="J56">
        <f>'Usable Runs'!J56/'Usable Runs'!$D$56</f>
        <v>0.35680878882412037</v>
      </c>
      <c r="K56">
        <f>'Usable Runs'!K56/'Usable Runs'!$D$56</f>
        <v>0.31445618383069607</v>
      </c>
      <c r="L56">
        <f>'Usable Runs'!L56/'Usable Runs'!$D$56</f>
        <v>0.28471846620322255</v>
      </c>
      <c r="M56">
        <f>'Usable Runs'!M56/'Usable Runs'!$D$56</f>
        <v>0.2480167864942022</v>
      </c>
      <c r="N56">
        <f>'Usable Runs'!N56/'Usable Runs'!$D$56</f>
        <v>0.21571975511200503</v>
      </c>
      <c r="O56">
        <f>'Usable Runs'!O56/'Usable Runs'!$D$56</f>
        <v>0.20194586961056013</v>
      </c>
      <c r="P56">
        <f>'Usable Runs'!P56/'Usable Runs'!$D$56</f>
        <v>0.1771641287098519</v>
      </c>
      <c r="Q56">
        <f>'Usable Runs'!Q56/'Usable Runs'!$D$56</f>
        <v>0.16857620300259835</v>
      </c>
      <c r="R56">
        <f>'Usable Runs'!R56/'Usable Runs'!$D$56</f>
        <v>0.15464707034394751</v>
      </c>
      <c r="S56">
        <f>'Usable Runs'!S56/'Usable Runs'!$D$56</f>
        <v>0.14335487501864422</v>
      </c>
    </row>
    <row r="57" spans="3:19" x14ac:dyDescent="0.2">
      <c r="C57" t="s">
        <v>916</v>
      </c>
    </row>
    <row r="58" spans="3:19" x14ac:dyDescent="0.2">
      <c r="C58" t="s">
        <v>953</v>
      </c>
      <c r="D58">
        <f>'Usable Runs'!D58/'Usable Runs'!$D$58</f>
        <v>1</v>
      </c>
      <c r="E58">
        <f>'Usable Runs'!E58/'Usable Runs'!$D$58</f>
        <v>0.81572356551004455</v>
      </c>
      <c r="F58">
        <f>'Usable Runs'!F58/'Usable Runs'!$D$58</f>
        <v>0.73570041426035593</v>
      </c>
      <c r="G58">
        <f>'Usable Runs'!G58/'Usable Runs'!$D$58</f>
        <v>0.65678881988507309</v>
      </c>
      <c r="H58">
        <f>'Usable Runs'!H58/'Usable Runs'!$D$58</f>
        <v>0.58704215327178688</v>
      </c>
      <c r="I58">
        <f>'Usable Runs'!I58/'Usable Runs'!$D$58</f>
        <v>0.52021310225242767</v>
      </c>
      <c r="J58">
        <f>'Usable Runs'!J58/'Usable Runs'!$D$58</f>
        <v>0.48013947056092798</v>
      </c>
      <c r="K58">
        <f>'Usable Runs'!K58/'Usable Runs'!$D$58</f>
        <v>0.43746771038516791</v>
      </c>
      <c r="L58">
        <f>'Usable Runs'!L58/'Usable Runs'!$D$58</f>
        <v>0.39465968991359485</v>
      </c>
      <c r="M58">
        <f>'Usable Runs'!M58/'Usable Runs'!$D$58</f>
        <v>0.36874849614293836</v>
      </c>
      <c r="N58">
        <f>'Usable Runs'!N58/'Usable Runs'!$D$58</f>
        <v>0.33998286678891343</v>
      </c>
      <c r="O58">
        <f>'Usable Runs'!O58/'Usable Runs'!$D$58</f>
        <v>0.32009723339144514</v>
      </c>
      <c r="P58">
        <f>'Usable Runs'!P58/'Usable Runs'!$D$58</f>
        <v>0.29629981990707754</v>
      </c>
      <c r="Q58">
        <f>'Usable Runs'!Q58/'Usable Runs'!$D$58</f>
        <v>0.28274304441389381</v>
      </c>
      <c r="R58">
        <f>'Usable Runs'!R58/'Usable Runs'!$D$58</f>
        <v>0.26351709450563654</v>
      </c>
      <c r="S58">
        <f>'Usable Runs'!S58/'Usable Runs'!$D$58</f>
        <v>0.25624572571322557</v>
      </c>
    </row>
    <row r="59" spans="3:19" x14ac:dyDescent="0.2">
      <c r="C59" t="s">
        <v>952</v>
      </c>
      <c r="D59">
        <f>'Usable Runs'!D59/'Usable Runs'!$D$59</f>
        <v>1</v>
      </c>
      <c r="E59">
        <f>'Usable Runs'!E59/'Usable Runs'!$D$59</f>
        <v>0.87353135629385448</v>
      </c>
      <c r="F59">
        <f>'Usable Runs'!F59/'Usable Runs'!$D$59</f>
        <v>0.73780188492487386</v>
      </c>
      <c r="G59">
        <f>'Usable Runs'!G59/'Usable Runs'!$D$59</f>
        <v>0.6301295079071948</v>
      </c>
      <c r="H59">
        <f>'Usable Runs'!H59/'Usable Runs'!$D$59</f>
        <v>0.5406670901211873</v>
      </c>
      <c r="I59">
        <f>'Usable Runs'!I59/'Usable Runs'!$D$59</f>
        <v>0.45824399438285579</v>
      </c>
      <c r="J59">
        <f>'Usable Runs'!J59/'Usable Runs'!$D$59</f>
        <v>0.4061774090805329</v>
      </c>
      <c r="K59">
        <f>'Usable Runs'!K59/'Usable Runs'!$D$59</f>
        <v>0.35761768948490547</v>
      </c>
      <c r="L59">
        <f>'Usable Runs'!L59/'Usable Runs'!$D$59</f>
        <v>0.31916510476928805</v>
      </c>
      <c r="M59">
        <f>'Usable Runs'!M59/'Usable Runs'!$D$59</f>
        <v>0.29200452298950147</v>
      </c>
      <c r="N59">
        <f>'Usable Runs'!N59/'Usable Runs'!$D$59</f>
        <v>0.2633788773950867</v>
      </c>
      <c r="O59">
        <f>'Usable Runs'!O59/'Usable Runs'!$D$59</f>
        <v>0.24415339829896099</v>
      </c>
      <c r="P59">
        <f>'Usable Runs'!P59/'Usable Runs'!$D$59</f>
        <v>0.22969487967110125</v>
      </c>
      <c r="Q59">
        <f>'Usable Runs'!Q59/'Usable Runs'!$D$59</f>
        <v>0.21560124445204235</v>
      </c>
      <c r="R59">
        <f>'Usable Runs'!R59/'Usable Runs'!$D$59</f>
        <v>0.20489819207324131</v>
      </c>
      <c r="S59">
        <f>'Usable Runs'!S59/'Usable Runs'!$D$59</f>
        <v>0.20335002646887237</v>
      </c>
    </row>
    <row r="60" spans="3:19" x14ac:dyDescent="0.2">
      <c r="C60" t="s">
        <v>951</v>
      </c>
      <c r="D60">
        <f>'Usable Runs'!D60/'Usable Runs'!$D$60</f>
        <v>1</v>
      </c>
      <c r="E60">
        <f>'Usable Runs'!E60/'Usable Runs'!$D$60</f>
        <v>0.93496851064562259</v>
      </c>
      <c r="F60">
        <f>'Usable Runs'!F60/'Usable Runs'!$D$60</f>
        <v>0.84795567634997959</v>
      </c>
      <c r="G60">
        <f>'Usable Runs'!G60/'Usable Runs'!$D$60</f>
        <v>0.77342538492586166</v>
      </c>
      <c r="H60">
        <f>'Usable Runs'!H60/'Usable Runs'!$D$60</f>
        <v>0.68928073027771664</v>
      </c>
      <c r="I60">
        <f>'Usable Runs'!I60/'Usable Runs'!$D$60</f>
        <v>0.63937465586087239</v>
      </c>
      <c r="J60">
        <f>'Usable Runs'!J60/'Usable Runs'!$D$60</f>
        <v>0.58576423355555318</v>
      </c>
      <c r="K60">
        <f>'Usable Runs'!K60/'Usable Runs'!$D$60</f>
        <v>0.5332350885752396</v>
      </c>
      <c r="L60">
        <f>'Usable Runs'!L60/'Usable Runs'!$D$60</f>
        <v>0.50726787913609273</v>
      </c>
      <c r="M60">
        <f>'Usable Runs'!M60/'Usable Runs'!$D$60</f>
        <v>0.464424445653288</v>
      </c>
      <c r="N60">
        <f>'Usable Runs'!N60/'Usable Runs'!$D$60</f>
        <v>0.43165293155881274</v>
      </c>
      <c r="O60">
        <f>'Usable Runs'!O60/'Usable Runs'!$D$60</f>
        <v>0.40761168023673289</v>
      </c>
      <c r="P60">
        <f>'Usable Runs'!P60/'Usable Runs'!$D$60</f>
        <v>0.39616848055478004</v>
      </c>
      <c r="Q60">
        <f>'Usable Runs'!Q60/'Usable Runs'!$D$60</f>
        <v>0.37460328149207972</v>
      </c>
      <c r="R60">
        <f>'Usable Runs'!R60/'Usable Runs'!$D$60</f>
        <v>0.35848928436167232</v>
      </c>
      <c r="S60">
        <f>'Usable Runs'!S60/'Usable Runs'!$D$60</f>
        <v>0.33540796067603135</v>
      </c>
    </row>
    <row r="61" spans="3:19" x14ac:dyDescent="0.2">
      <c r="C61" t="s">
        <v>954</v>
      </c>
      <c r="D61">
        <f>'Usable Runs'!D61/'Usable Runs'!$D$61</f>
        <v>1</v>
      </c>
      <c r="E61">
        <f>'Usable Runs'!E61/'Usable Runs'!$D$61</f>
        <v>0.94511319056377852</v>
      </c>
      <c r="F61">
        <f>'Usable Runs'!F61/'Usable Runs'!$D$61</f>
        <v>0.83303448734910213</v>
      </c>
      <c r="G61">
        <f>'Usable Runs'!G61/'Usable Runs'!$D$61</f>
        <v>0.74916252996398924</v>
      </c>
      <c r="H61">
        <f>'Usable Runs'!H61/'Usable Runs'!$D$61</f>
        <v>0.66460870025523344</v>
      </c>
      <c r="I61">
        <f>'Usable Runs'!I61/'Usable Runs'!$D$61</f>
        <v>0.59574650966003595</v>
      </c>
      <c r="J61">
        <f>'Usable Runs'!J61/'Usable Runs'!$D$61</f>
        <v>0.55113146736287055</v>
      </c>
      <c r="K61">
        <f>'Usable Runs'!K61/'Usable Runs'!$D$61</f>
        <v>0.49538425104067102</v>
      </c>
      <c r="L61">
        <f>'Usable Runs'!L61/'Usable Runs'!$D$61</f>
        <v>0.45463645711588352</v>
      </c>
      <c r="M61">
        <f>'Usable Runs'!M61/'Usable Runs'!$D$61</f>
        <v>0.42144414299167599</v>
      </c>
      <c r="N61">
        <f>'Usable Runs'!N61/'Usable Runs'!$D$61</f>
        <v>0.39630255314800128</v>
      </c>
      <c r="O61">
        <f>'Usable Runs'!O61/'Usable Runs'!$D$61</f>
        <v>0.35940048804373143</v>
      </c>
      <c r="P61">
        <f>'Usable Runs'!P61/'Usable Runs'!$D$61</f>
        <v>0.34216372903099634</v>
      </c>
      <c r="Q61">
        <f>'Usable Runs'!Q61/'Usable Runs'!$D$61</f>
        <v>0.32482797472014568</v>
      </c>
      <c r="R61">
        <f>'Usable Runs'!R61/'Usable Runs'!$D$61</f>
        <v>0.30692563714117493</v>
      </c>
      <c r="S61">
        <f>'Usable Runs'!S61/'Usable Runs'!$D$61</f>
        <v>0.29395757467765243</v>
      </c>
    </row>
    <row r="62" spans="3:19" x14ac:dyDescent="0.2">
      <c r="C62" t="s">
        <v>513</v>
      </c>
      <c r="D62">
        <f>'Usable Runs'!D62/'Usable Runs'!$D$62</f>
        <v>1</v>
      </c>
      <c r="E62">
        <f>'Usable Runs'!E62/'Usable Runs'!$D$62</f>
        <v>0.98419840788602475</v>
      </c>
      <c r="F62">
        <f>'Usable Runs'!F62/'Usable Runs'!$D$62</f>
        <v>0.9619855456001547</v>
      </c>
      <c r="G62">
        <f>'Usable Runs'!G62/'Usable Runs'!$D$62</f>
        <v>0.93453783411038738</v>
      </c>
      <c r="H62">
        <f>'Usable Runs'!H62/'Usable Runs'!$D$62</f>
        <v>0.97973056098805855</v>
      </c>
      <c r="I62">
        <f>'Usable Runs'!I62/'Usable Runs'!$D$62</f>
        <v>0.96567596472867945</v>
      </c>
      <c r="J62">
        <f>'Usable Runs'!J62/'Usable Runs'!$D$62</f>
        <v>0.96551188547464439</v>
      </c>
      <c r="K62">
        <f>'Usable Runs'!K62/'Usable Runs'!$D$62</f>
        <v>0.96981701719867508</v>
      </c>
      <c r="L62">
        <f>'Usable Runs'!L62/'Usable Runs'!$D$62</f>
        <v>0.97074196040219518</v>
      </c>
      <c r="M62">
        <f>'Usable Runs'!M62/'Usable Runs'!$D$62</f>
        <v>0.95984082319422681</v>
      </c>
      <c r="N62">
        <f>'Usable Runs'!N62/'Usable Runs'!$D$62</f>
        <v>0.96460253174836397</v>
      </c>
      <c r="O62">
        <f>'Usable Runs'!O62/'Usable Runs'!$D$62</f>
        <v>0.95382240786257433</v>
      </c>
      <c r="P62">
        <f>'Usable Runs'!P62/'Usable Runs'!$D$62</f>
        <v>0.92675634627574088</v>
      </c>
      <c r="Q62">
        <f>'Usable Runs'!Q62/'Usable Runs'!$D$62</f>
        <v>0.95576651317662831</v>
      </c>
      <c r="R62">
        <f>'Usable Runs'!R62/'Usable Runs'!$D$62</f>
        <v>0.94494166697634907</v>
      </c>
      <c r="S62">
        <f>'Usable Runs'!S62/'Usable Runs'!$D$62</f>
        <v>0.94198541481806852</v>
      </c>
    </row>
    <row r="63" spans="3:19" x14ac:dyDescent="0.2">
      <c r="C63" t="s">
        <v>1054</v>
      </c>
      <c r="D63">
        <f>'Usable Runs'!D63/'Usable Runs'!$D$63</f>
        <v>1</v>
      </c>
      <c r="E63">
        <f>'Usable Runs'!E63/'Usable Runs'!$D$63</f>
        <v>0.99254510046947253</v>
      </c>
      <c r="F63">
        <f>'Usable Runs'!F63/'Usable Runs'!$D$63</f>
        <v>0.99366206775007992</v>
      </c>
      <c r="G63">
        <f>'Usable Runs'!G63/'Usable Runs'!$D$63</f>
        <v>0.99365159810679393</v>
      </c>
      <c r="H63">
        <f>'Usable Runs'!H63/'Usable Runs'!$D$63</f>
        <v>0.98267376611459301</v>
      </c>
      <c r="I63">
        <f>'Usable Runs'!I63/'Usable Runs'!$D$63</f>
        <v>0.98360227981020831</v>
      </c>
      <c r="J63">
        <f>'Usable Runs'!J63/'Usable Runs'!$D$63</f>
        <v>0.97931485807174279</v>
      </c>
      <c r="K63">
        <f>'Usable Runs'!K63/'Usable Runs'!$D$63</f>
        <v>0.99354218006563033</v>
      </c>
      <c r="L63">
        <f>'Usable Runs'!L63/'Usable Runs'!$D$63</f>
        <v>1.0136688383527697</v>
      </c>
      <c r="M63">
        <f>'Usable Runs'!M63/'Usable Runs'!$D$63</f>
        <v>0.96906456367317317</v>
      </c>
      <c r="N63">
        <f>'Usable Runs'!N63/'Usable Runs'!$D$63</f>
        <v>1.0005854788978754</v>
      </c>
      <c r="O63">
        <f>'Usable Runs'!O63/'Usable Runs'!$D$63</f>
        <v>0.96702996291420795</v>
      </c>
      <c r="P63">
        <f>'Usable Runs'!P63/'Usable Runs'!$D$63</f>
        <v>0.96436564388031432</v>
      </c>
      <c r="Q63">
        <f>'Usable Runs'!Q63/'Usable Runs'!$D$63</f>
        <v>0.96626475513227683</v>
      </c>
      <c r="R63">
        <f>'Usable Runs'!R63/'Usable Runs'!$D$63</f>
        <v>0.95576216284937465</v>
      </c>
      <c r="S63">
        <f>'Usable Runs'!S63/'Usable Runs'!$D$63</f>
        <v>0.94085000298518529</v>
      </c>
    </row>
    <row r="64" spans="3:19" x14ac:dyDescent="0.2">
      <c r="C64" t="s">
        <v>1055</v>
      </c>
      <c r="D64">
        <f>'Usable Runs'!D64/'Usable Runs'!$D$64</f>
        <v>1</v>
      </c>
      <c r="E64">
        <f>'Usable Runs'!E64/'Usable Runs'!$D$64</f>
        <v>0.98889166492893921</v>
      </c>
      <c r="F64">
        <f>'Usable Runs'!F64/'Usable Runs'!$D$64</f>
        <v>1.0054305550135405</v>
      </c>
      <c r="G64">
        <f>'Usable Runs'!G64/'Usable Runs'!$D$64</f>
        <v>0.98410132566789721</v>
      </c>
      <c r="H64">
        <f>'Usable Runs'!H64/'Usable Runs'!$D$64</f>
        <v>1.0196728013237484</v>
      </c>
      <c r="I64">
        <f>'Usable Runs'!I64/'Usable Runs'!$D$64</f>
        <v>1.0088979772871729</v>
      </c>
      <c r="J64">
        <f>'Usable Runs'!J64/'Usable Runs'!$D$64</f>
        <v>1.0112123233455219</v>
      </c>
      <c r="K64">
        <f>'Usable Runs'!K64/'Usable Runs'!$D$64</f>
        <v>1.025774829265804</v>
      </c>
      <c r="L64">
        <f>'Usable Runs'!L64/'Usable Runs'!$D$64</f>
        <v>1.0088361710259766</v>
      </c>
      <c r="M64">
        <f>'Usable Runs'!M64/'Usable Runs'!$D$64</f>
        <v>0.97365495486992837</v>
      </c>
      <c r="N64">
        <f>'Usable Runs'!N64/'Usable Runs'!$D$64</f>
        <v>0.97668760904313945</v>
      </c>
      <c r="O64">
        <f>'Usable Runs'!O64/'Usable Runs'!$D$64</f>
        <v>1.0000764738670382</v>
      </c>
      <c r="P64">
        <f>'Usable Runs'!P64/'Usable Runs'!$D$64</f>
        <v>0.96348959518954713</v>
      </c>
      <c r="Q64">
        <f>'Usable Runs'!Q64/'Usable Runs'!$D$64</f>
        <v>1.0257098871718735</v>
      </c>
      <c r="R64">
        <f>'Usable Runs'!R64/'Usable Runs'!$D$64</f>
        <v>0.97980705498733189</v>
      </c>
      <c r="S64">
        <f>'Usable Runs'!S64/'Usable Runs'!$D$64</f>
        <v>0.97851741829427252</v>
      </c>
    </row>
    <row r="65" spans="3:19" x14ac:dyDescent="0.2">
      <c r="C65" t="s">
        <v>1072</v>
      </c>
      <c r="D65">
        <f>'Usable Runs'!D65/'Usable Runs'!$D$65</f>
        <v>1</v>
      </c>
      <c r="E65">
        <f>'Usable Runs'!E65/'Usable Runs'!$D$65</f>
        <v>0.95976325629935233</v>
      </c>
      <c r="F65">
        <f>'Usable Runs'!F65/'Usable Runs'!$D$65</f>
        <v>0.98176238439905805</v>
      </c>
      <c r="G65">
        <f>'Usable Runs'!G65/'Usable Runs'!$D$65</f>
        <v>0.97421166452230712</v>
      </c>
      <c r="H65">
        <f>'Usable Runs'!H65/'Usable Runs'!$D$65</f>
        <v>0.95573937641870954</v>
      </c>
      <c r="I65">
        <f>'Usable Runs'!I65/'Usable Runs'!$D$65</f>
        <v>0.95913302655896082</v>
      </c>
      <c r="J65">
        <f>'Usable Runs'!J65/'Usable Runs'!$D$65</f>
        <v>0.94662389591816509</v>
      </c>
      <c r="K65">
        <f>'Usable Runs'!K65/'Usable Runs'!$D$65</f>
        <v>0.93337287526878787</v>
      </c>
      <c r="L65">
        <f>'Usable Runs'!L65/'Usable Runs'!$D$65</f>
        <v>0.93750880686437776</v>
      </c>
      <c r="M65">
        <f>'Usable Runs'!M65/'Usable Runs'!$D$65</f>
        <v>0.9762590304192853</v>
      </c>
      <c r="N65">
        <f>'Usable Runs'!N65/'Usable Runs'!$D$65</f>
        <v>0.96450700729081495</v>
      </c>
      <c r="O65">
        <f>'Usable Runs'!O65/'Usable Runs'!$D$65</f>
        <v>0.96784947573100177</v>
      </c>
      <c r="P65">
        <f>'Usable Runs'!P65/'Usable Runs'!$D$65</f>
        <v>0.94761528448527688</v>
      </c>
      <c r="Q65">
        <f>'Usable Runs'!Q65/'Usable Runs'!$D$65</f>
        <v>0.94351967193600395</v>
      </c>
      <c r="R65">
        <f>'Usable Runs'!R65/'Usable Runs'!$D$65</f>
        <v>0.94967791681834091</v>
      </c>
      <c r="S65">
        <f>'Usable Runs'!S65/'Usable Runs'!$D$65</f>
        <v>0.9771749186387354</v>
      </c>
    </row>
    <row r="66" spans="3:19" x14ac:dyDescent="0.2">
      <c r="C66" t="s">
        <v>1138</v>
      </c>
      <c r="D66">
        <v>0</v>
      </c>
      <c r="E66">
        <v>7</v>
      </c>
      <c r="F66">
        <v>14</v>
      </c>
      <c r="G66">
        <v>21</v>
      </c>
      <c r="H66">
        <v>28</v>
      </c>
      <c r="I66">
        <v>35</v>
      </c>
    </row>
    <row r="67" spans="3:19" x14ac:dyDescent="0.2">
      <c r="C67" t="s">
        <v>1101</v>
      </c>
      <c r="D67">
        <f>'Usable Runs'!D67/'Usable Runs'!$D$67</f>
        <v>1</v>
      </c>
      <c r="E67">
        <f>'Usable Runs'!E67/'Usable Runs'!$D$67</f>
        <v>0.29224501463208791</v>
      </c>
      <c r="F67">
        <f>'Usable Runs'!F67/'Usable Runs'!$D$67</f>
        <v>0.17392282438787485</v>
      </c>
      <c r="G67">
        <f>'Usable Runs'!G67/'Usable Runs'!$D$67</f>
        <v>2.9908401280152194E-2</v>
      </c>
      <c r="H67">
        <f>'Usable Runs'!H67/'Usable Runs'!$D$67</f>
        <v>2.5669331646038192E-2</v>
      </c>
      <c r="I67">
        <f>'Usable Runs'!I67/'Usable Runs'!$D$67</f>
        <v>2.9134037401927635E-2</v>
      </c>
    </row>
    <row r="68" spans="3:19" x14ac:dyDescent="0.2">
      <c r="C68" t="s">
        <v>1102</v>
      </c>
      <c r="D68">
        <f>'Usable Runs'!D68/'Usable Runs'!$D$68</f>
        <v>1</v>
      </c>
      <c r="E68">
        <f>'Usable Runs'!E68/'Usable Runs'!$D$68</f>
        <v>0.94986617032155285</v>
      </c>
      <c r="F68">
        <f>'Usable Runs'!F68/'Usable Runs'!$D$68</f>
        <v>0.9985772774382391</v>
      </c>
      <c r="G68">
        <f>'Usable Runs'!G68/'Usable Runs'!$D$68</f>
        <v>0.96275154456487477</v>
      </c>
      <c r="H68">
        <f>'Usable Runs'!H68/'Usable Runs'!$D$68</f>
        <v>0.93155439021988051</v>
      </c>
      <c r="I68">
        <f>'Usable Runs'!I68/'Usable Runs'!$D$68</f>
        <v>0.8985531471690873</v>
      </c>
    </row>
    <row r="69" spans="3:19" x14ac:dyDescent="0.2">
      <c r="C69" t="s">
        <v>1103</v>
      </c>
      <c r="D69">
        <f>'Usable Runs'!D69/'Usable Runs'!$D$69</f>
        <v>1</v>
      </c>
      <c r="E69">
        <f>'Usable Runs'!E69/'Usable Runs'!$D$69</f>
        <v>0.97712932283514631</v>
      </c>
      <c r="F69">
        <f>'Usable Runs'!F69/'Usable Runs'!$D$69</f>
        <v>0.99373344930828422</v>
      </c>
      <c r="G69">
        <f>'Usable Runs'!G69/'Usable Runs'!$D$69</f>
        <v>0.97038700541852041</v>
      </c>
      <c r="H69">
        <f>'Usable Runs'!H69/'Usable Runs'!$D$69</f>
        <v>0.93912098340720218</v>
      </c>
      <c r="I69">
        <f>'Usable Runs'!I69/'Usable Runs'!$D$69</f>
        <v>0.99957057582215614</v>
      </c>
    </row>
    <row r="70" spans="3:19" x14ac:dyDescent="0.2">
      <c r="C70" t="s">
        <v>1104</v>
      </c>
      <c r="D70">
        <f>'Usable Runs'!D70/'Usable Runs'!$D$70</f>
        <v>1</v>
      </c>
      <c r="E70">
        <f>'Usable Runs'!E70/'Usable Runs'!$D$70</f>
        <v>0.30831638283334895</v>
      </c>
      <c r="F70">
        <f>'Usable Runs'!F70/'Usable Runs'!$D$70</f>
        <v>7.7575605676423617E-2</v>
      </c>
      <c r="G70">
        <f>'Usable Runs'!G70/'Usable Runs'!$D$70</f>
        <v>3.9855872354593425E-2</v>
      </c>
      <c r="H70">
        <f>'Usable Runs'!H70/'Usable Runs'!$D$70</f>
        <v>2.8818478528126731E-2</v>
      </c>
      <c r="I70">
        <f>'Usable Runs'!I70/'Usable Runs'!$D$70</f>
        <v>2.9996244425537177E-2</v>
      </c>
    </row>
    <row r="71" spans="3:19" x14ac:dyDescent="0.2">
      <c r="C71" t="s">
        <v>1105</v>
      </c>
      <c r="D71">
        <f>'Usable Runs'!D71/'Usable Runs'!$D$71</f>
        <v>1</v>
      </c>
      <c r="E71">
        <f>'Usable Runs'!E71/'Usable Runs'!$D$71</f>
        <v>0.99909171322538659</v>
      </c>
      <c r="F71">
        <f>'Usable Runs'!F71/'Usable Runs'!$D$71</f>
        <v>0.98742346875817522</v>
      </c>
      <c r="G71">
        <f>'Usable Runs'!G71/'Usable Runs'!$D$71</f>
        <v>0.99462577305377764</v>
      </c>
      <c r="H71">
        <f>'Usable Runs'!H71/'Usable Runs'!$D$71</f>
        <v>0.98786718682526287</v>
      </c>
      <c r="I71">
        <f>'Usable Runs'!I71/'Usable Runs'!$D$71</f>
        <v>0.94500063206732554</v>
      </c>
    </row>
    <row r="72" spans="3:19" x14ac:dyDescent="0.2">
      <c r="C72" t="s">
        <v>1106</v>
      </c>
      <c r="D72">
        <f>'Usable Runs'!D72/'Usable Runs'!$D$72</f>
        <v>1</v>
      </c>
      <c r="E72">
        <f>'Usable Runs'!E72/'Usable Runs'!$D$72</f>
        <v>0.95620019932633038</v>
      </c>
      <c r="F72">
        <f>'Usable Runs'!F72/'Usable Runs'!$D$72</f>
        <v>1.0146439287509046</v>
      </c>
      <c r="G72">
        <f>'Usable Runs'!G72/'Usable Runs'!$D$72</f>
        <v>0.98745469336345326</v>
      </c>
      <c r="H72">
        <f>'Usable Runs'!H72/'Usable Runs'!$D$72</f>
        <v>0.97027058139255307</v>
      </c>
      <c r="I72">
        <f>'Usable Runs'!I72/'Usable Runs'!$D$72</f>
        <v>0.98686450724940555</v>
      </c>
    </row>
  </sheetData>
  <mergeCells count="4">
    <mergeCell ref="A3:A5"/>
    <mergeCell ref="A6:A8"/>
    <mergeCell ref="A9:A11"/>
    <mergeCell ref="A12:A13"/>
  </mergeCells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Runs</vt:lpstr>
      <vt:lpstr>Calibration</vt:lpstr>
      <vt:lpstr>Raw Data</vt:lpstr>
      <vt:lpstr>Processed Data</vt:lpstr>
      <vt:lpstr>Concentration</vt:lpstr>
      <vt:lpstr>Usable Runs</vt:lpstr>
      <vt:lpstr>Reaction Order</vt:lpstr>
      <vt:lpstr>ln(C0_Ct)</vt:lpstr>
      <vt:lpstr>Ct_C0</vt:lpstr>
      <vt:lpstr>CiCf</vt:lpstr>
      <vt:lpstr>Study</vt:lpstr>
      <vt:lpstr>Activation E</vt:lpstr>
      <vt:lpstr>Origin Ct_C0</vt:lpstr>
      <vt:lpstr>Origin ln(C0_Ct)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 Drummer</dc:creator>
  <cp:lastModifiedBy>Sean Drummer</cp:lastModifiedBy>
  <dcterms:created xsi:type="dcterms:W3CDTF">2021-07-22T21:57:10Z</dcterms:created>
  <dcterms:modified xsi:type="dcterms:W3CDTF">2023-02-08T16:01:32Z</dcterms:modified>
</cp:coreProperties>
</file>