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OVA\M-Eng 2021\Analysis\IC&amp;ICP\Actual Final Results 2021\"/>
    </mc:Choice>
  </mc:AlternateContent>
  <bookViews>
    <workbookView xWindow="240" yWindow="285" windowWidth="12435" windowHeight="6735" firstSheet="1" activeTab="4"/>
  </bookViews>
  <sheets>
    <sheet name="FA only " sheetId="1" r:id="rId1"/>
    <sheet name="Plot 1" sheetId="4" r:id="rId2"/>
    <sheet name="FA + Lime" sheetId="2" r:id="rId3"/>
    <sheet name="Plot 2" sheetId="5" r:id="rId4"/>
    <sheet name="FA + Lime + Al2(OH)3" sheetId="3" r:id="rId5"/>
    <sheet name="Raw AMD vs WHO&amp;DWAF std" sheetId="6" r:id="rId6"/>
  </sheets>
  <calcPr calcId="162913"/>
</workbook>
</file>

<file path=xl/calcChain.xml><?xml version="1.0" encoding="utf-8"?>
<calcChain xmlns="http://schemas.openxmlformats.org/spreadsheetml/2006/main">
  <c r="D29" i="5" l="1"/>
  <c r="D26" i="4"/>
</calcChain>
</file>

<file path=xl/sharedStrings.xml><?xml version="1.0" encoding="utf-8"?>
<sst xmlns="http://schemas.openxmlformats.org/spreadsheetml/2006/main" count="599" uniqueCount="138">
  <si>
    <t>Parameter</t>
  </si>
  <si>
    <t>Raw AMD</t>
  </si>
  <si>
    <t xml:space="preserve">Treated AMD </t>
  </si>
  <si>
    <t>pH</t>
  </si>
  <si>
    <t>EC (uS/cm)</t>
  </si>
  <si>
    <t>Element (mg/L)</t>
  </si>
  <si>
    <t>Chloride</t>
  </si>
  <si>
    <t>Sulphate</t>
  </si>
  <si>
    <t>Al</t>
  </si>
  <si>
    <t>As</t>
  </si>
  <si>
    <t>Ba</t>
  </si>
  <si>
    <t>Ca</t>
  </si>
  <si>
    <t>Cd</t>
  </si>
  <si>
    <t>Co</t>
  </si>
  <si>
    <t>Cr</t>
  </si>
  <si>
    <t>Cu</t>
  </si>
  <si>
    <t>Fe</t>
  </si>
  <si>
    <t>K</t>
  </si>
  <si>
    <t>Mg</t>
  </si>
  <si>
    <t>Mn</t>
  </si>
  <si>
    <t>Mo</t>
  </si>
  <si>
    <t>Na</t>
  </si>
  <si>
    <t>Ni</t>
  </si>
  <si>
    <t>Pb</t>
  </si>
  <si>
    <t>Sb</t>
  </si>
  <si>
    <t>Se</t>
  </si>
  <si>
    <t>Sr</t>
  </si>
  <si>
    <t>Ti</t>
  </si>
  <si>
    <t>Tl</t>
  </si>
  <si>
    <t>U</t>
  </si>
  <si>
    <t>V</t>
  </si>
  <si>
    <t>Zn</t>
  </si>
  <si>
    <t>20 min</t>
  </si>
  <si>
    <t>40 min</t>
  </si>
  <si>
    <t xml:space="preserve">60 min </t>
  </si>
  <si>
    <t>70 min</t>
  </si>
  <si>
    <t>60 min</t>
  </si>
  <si>
    <t>143 kg FA</t>
  </si>
  <si>
    <t>130 min</t>
  </si>
  <si>
    <t>90 min</t>
  </si>
  <si>
    <t>110 min</t>
  </si>
  <si>
    <t>150 min</t>
  </si>
  <si>
    <t>170 min</t>
  </si>
  <si>
    <t>195 min</t>
  </si>
  <si>
    <t>167 kg</t>
  </si>
  <si>
    <t>200 kg</t>
  </si>
  <si>
    <t xml:space="preserve">1 kg </t>
  </si>
  <si>
    <t>1.5 kg</t>
  </si>
  <si>
    <t>0.5 kg</t>
  </si>
  <si>
    <t xml:space="preserve">0.3 kg </t>
  </si>
  <si>
    <t>&lt; -0.08</t>
  </si>
  <si>
    <t>&lt; -0,002</t>
  </si>
  <si>
    <t>&lt; 0.25</t>
  </si>
  <si>
    <t>&lt; -0.07</t>
  </si>
  <si>
    <t>&lt; -0.05</t>
  </si>
  <si>
    <t>&lt; -0.20</t>
  </si>
  <si>
    <t>Treated AMD</t>
  </si>
  <si>
    <t>0 min</t>
  </si>
  <si>
    <t>&lt; 1.21</t>
  </si>
  <si>
    <t>&lt; -0.21</t>
  </si>
  <si>
    <t>&lt; 0.38</t>
  </si>
  <si>
    <t>&lt; 1.39</t>
  </si>
  <si>
    <t>&lt; 0.46</t>
  </si>
  <si>
    <t>&lt; -.0.44</t>
  </si>
  <si>
    <t>&lt; 0.96</t>
  </si>
  <si>
    <t>&lt; -0.13</t>
  </si>
  <si>
    <t>&lt; 0.21</t>
  </si>
  <si>
    <t>&lt; -0.72</t>
  </si>
  <si>
    <t>&lt; -0.006</t>
  </si>
  <si>
    <t>&lt; -0.001</t>
  </si>
  <si>
    <t>&lt; -0.002</t>
  </si>
  <si>
    <t>&lt; -0.008</t>
  </si>
  <si>
    <t>&lt; -0.007</t>
  </si>
  <si>
    <t>&lt; 0.00004</t>
  </si>
  <si>
    <t>&lt; -0.0012</t>
  </si>
  <si>
    <t>&lt; -0.0001</t>
  </si>
  <si>
    <t>&lt; -0.005</t>
  </si>
  <si>
    <t>&lt; -0.0006</t>
  </si>
  <si>
    <t>&lt; -0.0004</t>
  </si>
  <si>
    <t>&lt; 0.00122</t>
  </si>
  <si>
    <t>&lt; 0,019</t>
  </si>
  <si>
    <t xml:space="preserve">&lt; 0.005 </t>
  </si>
  <si>
    <t>&lt; 0.005</t>
  </si>
  <si>
    <t>5..6684</t>
  </si>
  <si>
    <t>100 min</t>
  </si>
  <si>
    <r>
      <t>Cl</t>
    </r>
    <r>
      <rPr>
        <vertAlign val="superscript"/>
        <sz val="10"/>
        <color theme="1"/>
        <rFont val="Arial"/>
        <family val="2"/>
      </rPr>
      <t>-</t>
    </r>
  </si>
  <si>
    <t>&lt; -1,507</t>
  </si>
  <si>
    <t>&lt; -6,98</t>
  </si>
  <si>
    <t>&lt; 0,14</t>
  </si>
  <si>
    <t>&lt; -0,08</t>
  </si>
  <si>
    <t>&lt; 0,11</t>
  </si>
  <si>
    <t>&lt; 0,39</t>
  </si>
  <si>
    <t>&lt; 0,56</t>
  </si>
  <si>
    <t>&lt; 0,31</t>
  </si>
  <si>
    <t>&lt; 0,07</t>
  </si>
  <si>
    <t>&lt; 0,03</t>
  </si>
  <si>
    <t>&lt; -0,18</t>
  </si>
  <si>
    <t>&lt; 0,44</t>
  </si>
  <si>
    <t>Time (min)</t>
  </si>
  <si>
    <t>Concentration (mg/L)</t>
  </si>
  <si>
    <t>Conc. (mg/L)</t>
  </si>
  <si>
    <t>167 kg FA</t>
  </si>
  <si>
    <t>200 kg FA</t>
  </si>
  <si>
    <t xml:space="preserve">pH </t>
  </si>
  <si>
    <t xml:space="preserve">pH  </t>
  </si>
  <si>
    <t>&lt; -1,51</t>
  </si>
  <si>
    <t>0,5 kg Lime</t>
  </si>
  <si>
    <t>1 kg Lime</t>
  </si>
  <si>
    <t>1,5 kg Lime</t>
  </si>
  <si>
    <t xml:space="preserve">Sulphate </t>
  </si>
  <si>
    <t xml:space="preserve">Acidity </t>
  </si>
  <si>
    <t xml:space="preserve"> AMD 1</t>
  </si>
  <si>
    <t>AMD 2</t>
  </si>
  <si>
    <t>AMD 3</t>
  </si>
  <si>
    <t>Potable water limits</t>
  </si>
  <si>
    <t>0 - 500</t>
  </si>
  <si>
    <t>0 - 0,2 (0 - 0,15)</t>
  </si>
  <si>
    <t>0 - 0,3 (0 - 0,1)</t>
  </si>
  <si>
    <t>0 - 50</t>
  </si>
  <si>
    <t>0 - 30</t>
  </si>
  <si>
    <t xml:space="preserve">0 - 0,1 (0 -0,05) </t>
  </si>
  <si>
    <t>0 - 200</t>
  </si>
  <si>
    <t>0 - 32</t>
  </si>
  <si>
    <t>0 - 600 (0 - 450)</t>
  </si>
  <si>
    <t>NA</t>
  </si>
  <si>
    <t>0 - 0,001</t>
  </si>
  <si>
    <t>0 - 0,7</t>
  </si>
  <si>
    <t>0 -0,003 (0 - 0,005)</t>
  </si>
  <si>
    <t>0 - 250 (0 - 100)</t>
  </si>
  <si>
    <t>0 - 0,05</t>
  </si>
  <si>
    <t>0 - 2 (0 - 1)</t>
  </si>
  <si>
    <t>0 - 0,07</t>
  </si>
  <si>
    <t>-</t>
  </si>
  <si>
    <t xml:space="preserve">Eyethu mine water </t>
  </si>
  <si>
    <t>TWQR</t>
  </si>
  <si>
    <t>TDS (mg/L of CaCO3)</t>
  </si>
  <si>
    <t>0 - 700</t>
  </si>
  <si>
    <t>EC (mS/cm)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</si>
</sst>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Fill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6" xfId="0" applyFont="1" applyBorder="1" applyAlignment="1"/>
    <xf numFmtId="0" fontId="2" fillId="0" borderId="7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" xfId="0" applyNumberFormat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2" fontId="3" fillId="3" borderId="5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/>
    <xf numFmtId="0" fontId="3" fillId="0" borderId="9" xfId="0" applyFont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0" fontId="0" fillId="0" borderId="8" xfId="0" applyNumberForma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Border="1"/>
    <xf numFmtId="1" fontId="3" fillId="0" borderId="9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5" fillId="0" borderId="0" xfId="0" applyFont="1"/>
    <xf numFmtId="164" fontId="3" fillId="0" borderId="9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applyFont="1" applyBorder="1"/>
    <xf numFmtId="16" fontId="3" fillId="0" borderId="1" xfId="0" applyNumberFormat="1" applyFont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1" xfId="0" applyFont="1" applyBorder="1" applyAlignment="1">
      <alignment horizontal="left"/>
    </xf>
    <xf numFmtId="2" fontId="0" fillId="0" borderId="0" xfId="0" applyNumberForma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87637591812653"/>
          <c:y val="0.11727816392031325"/>
          <c:w val="0.84643471891594946"/>
          <c:h val="0.674536012888883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1'!$C$25</c:f>
              <c:strCache>
                <c:ptCount val="1"/>
                <c:pt idx="0">
                  <c:v>pH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1'!$B$26:$B$36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1'!$C$26:$C$36</c:f>
              <c:numCache>
                <c:formatCode>0.00</c:formatCode>
                <c:ptCount val="11"/>
                <c:pt idx="0" formatCode="0">
                  <c:v>2</c:v>
                </c:pt>
                <c:pt idx="1">
                  <c:v>5.3</c:v>
                </c:pt>
                <c:pt idx="2">
                  <c:v>5.8</c:v>
                </c:pt>
                <c:pt idx="3">
                  <c:v>6</c:v>
                </c:pt>
                <c:pt idx="4">
                  <c:v>6.3</c:v>
                </c:pt>
                <c:pt idx="5">
                  <c:v>6.8</c:v>
                </c:pt>
                <c:pt idx="6">
                  <c:v>7.2</c:v>
                </c:pt>
                <c:pt idx="7">
                  <c:v>7.9</c:v>
                </c:pt>
                <c:pt idx="8">
                  <c:v>8.3000000000000007</c:v>
                </c:pt>
                <c:pt idx="9">
                  <c:v>8.6</c:v>
                </c:pt>
                <c:pt idx="10">
                  <c:v>8.8000000000000007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56-4E27-AEB2-F591B4119C55}"/>
            </c:ext>
          </c:extLst>
        </c:ser>
        <c:ser>
          <c:idx val="1"/>
          <c:order val="1"/>
          <c:tx>
            <c:strRef>
              <c:f>'Plot 1'!$D$25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1'!$B$26:$B$36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1'!$D$26:$D$36</c:f>
              <c:numCache>
                <c:formatCode>0.00</c:formatCode>
                <c:ptCount val="11"/>
                <c:pt idx="0">
                  <c:v>4.92</c:v>
                </c:pt>
                <c:pt idx="1">
                  <c:v>3.46</c:v>
                </c:pt>
                <c:pt idx="2">
                  <c:v>3.44</c:v>
                </c:pt>
                <c:pt idx="3">
                  <c:v>3.4</c:v>
                </c:pt>
                <c:pt idx="4">
                  <c:v>3.36</c:v>
                </c:pt>
                <c:pt idx="5">
                  <c:v>3.47</c:v>
                </c:pt>
                <c:pt idx="6">
                  <c:v>3.4</c:v>
                </c:pt>
                <c:pt idx="7">
                  <c:v>3.34</c:v>
                </c:pt>
                <c:pt idx="8">
                  <c:v>3.52</c:v>
                </c:pt>
                <c:pt idx="9">
                  <c:v>3.44</c:v>
                </c:pt>
                <c:pt idx="10">
                  <c:v>3.22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E2-446B-88EA-8F4AE45E2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483200"/>
        <c:axId val="803481952"/>
      </c:scatterChart>
      <c:valAx>
        <c:axId val="803483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4611304400903373"/>
              <c:y val="0.901003542868091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03481952"/>
        <c:crosses val="autoZero"/>
        <c:crossBetween val="midCat"/>
      </c:valAx>
      <c:valAx>
        <c:axId val="80348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 and EC</a:t>
                </a:r>
              </a:p>
            </c:rich>
          </c:tx>
          <c:layout>
            <c:manualLayout>
              <c:xMode val="edge"/>
              <c:yMode val="edge"/>
              <c:x val="1.4145557386722008E-2"/>
              <c:y val="0.355157324953051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0348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2784736210299292"/>
          <c:y val="1.4661410909269071E-2"/>
          <c:w val="0.34338501291989659"/>
          <c:h val="0.100702493131017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36673249126291"/>
          <c:y val="0.11516258384368623"/>
          <c:w val="0.73926358142863802"/>
          <c:h val="0.711047799522984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2'!$AE$5</c:f>
              <c:strCache>
                <c:ptCount val="1"/>
                <c:pt idx="0">
                  <c:v>Sulphate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2'!$AE$6:$AE$12</c:f>
              <c:numCache>
                <c:formatCode>General</c:formatCode>
                <c:ptCount val="7"/>
                <c:pt idx="0">
                  <c:v>2006.28</c:v>
                </c:pt>
                <c:pt idx="1">
                  <c:v>1619.79</c:v>
                </c:pt>
                <c:pt idx="2">
                  <c:v>1604.11</c:v>
                </c:pt>
                <c:pt idx="3">
                  <c:v>1597.36</c:v>
                </c:pt>
                <c:pt idx="4">
                  <c:v>1486.23</c:v>
                </c:pt>
                <c:pt idx="5">
                  <c:v>585.04999999999995</c:v>
                </c:pt>
                <c:pt idx="6">
                  <c:v>508.83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AD-4FBF-BDD6-58B1DD40552A}"/>
            </c:ext>
          </c:extLst>
        </c:ser>
        <c:ser>
          <c:idx val="1"/>
          <c:order val="1"/>
          <c:tx>
            <c:strRef>
              <c:f>'Plot 2'!$AF$5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2'!$AF$6:$AF$12</c:f>
              <c:numCache>
                <c:formatCode>General</c:formatCode>
                <c:ptCount val="7"/>
                <c:pt idx="0" formatCode="0">
                  <c:v>442.745</c:v>
                </c:pt>
                <c:pt idx="1">
                  <c:v>427.07</c:v>
                </c:pt>
                <c:pt idx="2">
                  <c:v>465.16</c:v>
                </c:pt>
                <c:pt idx="3">
                  <c:v>467.23</c:v>
                </c:pt>
                <c:pt idx="4">
                  <c:v>478.94</c:v>
                </c:pt>
                <c:pt idx="5">
                  <c:v>494.56</c:v>
                </c:pt>
                <c:pt idx="6">
                  <c:v>485.86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AD-4FBF-BDD6-58B1DD405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2716735"/>
        <c:axId val="1292718399"/>
      </c:scatterChart>
      <c:scatterChart>
        <c:scatterStyle val="lineMarker"/>
        <c:varyColors val="0"/>
        <c:ser>
          <c:idx val="2"/>
          <c:order val="2"/>
          <c:tx>
            <c:strRef>
              <c:f>'Plot 2'!$AG$5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2'!$AG$6:$AG$12</c:f>
              <c:numCache>
                <c:formatCode>0.00</c:formatCode>
                <c:ptCount val="7"/>
                <c:pt idx="0" formatCode="0">
                  <c:v>242.98699999999999</c:v>
                </c:pt>
                <c:pt idx="1">
                  <c:v>22.882999999999999</c:v>
                </c:pt>
                <c:pt idx="2">
                  <c:v>22.905999999999999</c:v>
                </c:pt>
                <c:pt idx="3" formatCode="General">
                  <c:v>18.739999999999998</c:v>
                </c:pt>
                <c:pt idx="4">
                  <c:v>21.568999999999999</c:v>
                </c:pt>
                <c:pt idx="5" formatCode="General">
                  <c:v>0.25</c:v>
                </c:pt>
                <c:pt idx="6">
                  <c:v>0.90500000000000003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AD-4FBF-BDD6-58B1DD40552A}"/>
            </c:ext>
          </c:extLst>
        </c:ser>
        <c:ser>
          <c:idx val="3"/>
          <c:order val="3"/>
          <c:tx>
            <c:strRef>
              <c:f>'Plot 2'!$AH$5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2'!$AH$6:$AH$12</c:f>
              <c:numCache>
                <c:formatCode>0.00</c:formatCode>
                <c:ptCount val="7"/>
                <c:pt idx="0">
                  <c:v>216.065</c:v>
                </c:pt>
                <c:pt idx="1">
                  <c:v>0.1075</c:v>
                </c:pt>
                <c:pt idx="2">
                  <c:v>0.10568</c:v>
                </c:pt>
                <c:pt idx="3">
                  <c:v>1.7780000000000001E-2</c:v>
                </c:pt>
                <c:pt idx="4">
                  <c:v>1.6E-2</c:v>
                </c:pt>
                <c:pt idx="5">
                  <c:v>2.256E-2</c:v>
                </c:pt>
                <c:pt idx="6">
                  <c:v>5.5E-2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AD-4FBF-BDD6-58B1DD40552A}"/>
            </c:ext>
          </c:extLst>
        </c:ser>
        <c:ser>
          <c:idx val="4"/>
          <c:order val="4"/>
          <c:tx>
            <c:strRef>
              <c:f>'Plot 2'!$AI$5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2'!$AI$6:$AI$12</c:f>
              <c:numCache>
                <c:formatCode>0.00</c:formatCode>
                <c:ptCount val="7"/>
                <c:pt idx="0" formatCode="0">
                  <c:v>132.24700000000001</c:v>
                </c:pt>
                <c:pt idx="1">
                  <c:v>14.878</c:v>
                </c:pt>
                <c:pt idx="2">
                  <c:v>13.6</c:v>
                </c:pt>
                <c:pt idx="3">
                  <c:v>7.298</c:v>
                </c:pt>
                <c:pt idx="4">
                  <c:v>1.07785</c:v>
                </c:pt>
                <c:pt idx="5">
                  <c:v>0.12275999999999999</c:v>
                </c:pt>
                <c:pt idx="6" formatCode="General">
                  <c:v>0.21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CAD-4FBF-BDD6-58B1DD40552A}"/>
            </c:ext>
          </c:extLst>
        </c:ser>
        <c:ser>
          <c:idx val="5"/>
          <c:order val="5"/>
          <c:tx>
            <c:strRef>
              <c:f>'Plot 2'!$AJ$5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2'!$AJ$6:$AJ$12</c:f>
              <c:numCache>
                <c:formatCode>0.00</c:formatCode>
                <c:ptCount val="7"/>
                <c:pt idx="0">
                  <c:v>65.584999999999994</c:v>
                </c:pt>
                <c:pt idx="1">
                  <c:v>4.6340000000000003</c:v>
                </c:pt>
                <c:pt idx="2">
                  <c:v>2.8759999999999999</c:v>
                </c:pt>
                <c:pt idx="3">
                  <c:v>1.1839999999999999</c:v>
                </c:pt>
                <c:pt idx="4">
                  <c:v>0.57599999999999996</c:v>
                </c:pt>
                <c:pt idx="5" formatCode="0.000">
                  <c:v>8.4899999999999993E-3</c:v>
                </c:pt>
                <c:pt idx="6">
                  <c:v>2.3800000000000002E-2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CAD-4FBF-BDD6-58B1DD405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567215"/>
        <c:axId val="1297115023"/>
      </c:scatterChart>
      <c:valAx>
        <c:axId val="1292716735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364940428432531"/>
              <c:y val="0.90318118948824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92718399"/>
        <c:crosses val="autoZero"/>
        <c:crossBetween val="midCat"/>
      </c:valAx>
      <c:valAx>
        <c:axId val="129271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1.1941612125847104E-2"/>
              <c:y val="0.162083619215647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92716735"/>
        <c:crosses val="autoZero"/>
        <c:crossBetween val="midCat"/>
      </c:valAx>
      <c:valAx>
        <c:axId val="1297115023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496666590723104"/>
              <c:y val="0.140478975397784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36567215"/>
        <c:crosses val="max"/>
        <c:crossBetween val="midCat"/>
      </c:valAx>
      <c:valAx>
        <c:axId val="12365672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971150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904050850167661"/>
          <c:y val="1.8518639526905609E-2"/>
          <c:w val="0.76509055038352514"/>
          <c:h val="9.440236982825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10718009563872"/>
          <c:y val="0.13396366358968245"/>
          <c:w val="0.72046535278980539"/>
          <c:h val="0.6811415555939363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2'!$C$5</c:f>
              <c:strCache>
                <c:ptCount val="1"/>
                <c:pt idx="0">
                  <c:v>Sulphate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2'!$B$6:$B$12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2'!$C$6:$C$12</c:f>
              <c:numCache>
                <c:formatCode>General</c:formatCode>
                <c:ptCount val="7"/>
                <c:pt idx="0">
                  <c:v>2006.28</c:v>
                </c:pt>
                <c:pt idx="1">
                  <c:v>1865.46</c:v>
                </c:pt>
                <c:pt idx="2">
                  <c:v>1621.43</c:v>
                </c:pt>
                <c:pt idx="3">
                  <c:v>1597.36</c:v>
                </c:pt>
                <c:pt idx="4">
                  <c:v>1581.48</c:v>
                </c:pt>
                <c:pt idx="5">
                  <c:v>564.45000000000005</c:v>
                </c:pt>
                <c:pt idx="6">
                  <c:v>508.96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3C-49CF-8FD6-9287A02577A2}"/>
            </c:ext>
          </c:extLst>
        </c:ser>
        <c:ser>
          <c:idx val="1"/>
          <c:order val="1"/>
          <c:tx>
            <c:strRef>
              <c:f>'Plot 2'!$D$5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2'!$B$6:$B$12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2'!$D$6:$D$12</c:f>
              <c:numCache>
                <c:formatCode>General</c:formatCode>
                <c:ptCount val="7"/>
                <c:pt idx="0" formatCode="0">
                  <c:v>442.745</c:v>
                </c:pt>
                <c:pt idx="1">
                  <c:v>422.25</c:v>
                </c:pt>
                <c:pt idx="2">
                  <c:v>438.24</c:v>
                </c:pt>
                <c:pt idx="3" formatCode="0.00">
                  <c:v>454.54</c:v>
                </c:pt>
                <c:pt idx="4">
                  <c:v>458.81</c:v>
                </c:pt>
                <c:pt idx="5">
                  <c:v>471.52</c:v>
                </c:pt>
                <c:pt idx="6">
                  <c:v>501.99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3C-49CF-8FD6-9287A0257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47263"/>
        <c:axId val="189243103"/>
      </c:scatterChart>
      <c:scatterChart>
        <c:scatterStyle val="lineMarker"/>
        <c:varyColors val="0"/>
        <c:ser>
          <c:idx val="2"/>
          <c:order val="2"/>
          <c:tx>
            <c:strRef>
              <c:f>'Plot 2'!$E$5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2'!$B$6:$B$12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2'!$E$6:$E$12</c:f>
              <c:numCache>
                <c:formatCode>0.00</c:formatCode>
                <c:ptCount val="7"/>
                <c:pt idx="0" formatCode="0">
                  <c:v>242.98699999999999</c:v>
                </c:pt>
                <c:pt idx="1">
                  <c:v>18.288</c:v>
                </c:pt>
                <c:pt idx="2">
                  <c:v>18.152000000000001</c:v>
                </c:pt>
                <c:pt idx="3">
                  <c:v>18.088000000000001</c:v>
                </c:pt>
                <c:pt idx="4">
                  <c:v>17.574999999999999</c:v>
                </c:pt>
                <c:pt idx="5">
                  <c:v>0.55500000000000005</c:v>
                </c:pt>
                <c:pt idx="6">
                  <c:v>1.1719999999999999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3C-49CF-8FD6-9287A02577A2}"/>
            </c:ext>
          </c:extLst>
        </c:ser>
        <c:ser>
          <c:idx val="3"/>
          <c:order val="3"/>
          <c:tx>
            <c:strRef>
              <c:f>'Plot 2'!$F$5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2'!$B$6:$B$12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2'!$F$6:$F$12</c:f>
              <c:numCache>
                <c:formatCode>0.00</c:formatCode>
                <c:ptCount val="7"/>
                <c:pt idx="0">
                  <c:v>216.065</c:v>
                </c:pt>
                <c:pt idx="1">
                  <c:v>8.43E-2</c:v>
                </c:pt>
                <c:pt idx="2">
                  <c:v>2.3E-2</c:v>
                </c:pt>
                <c:pt idx="3">
                  <c:v>2.9700000000000001E-2</c:v>
                </c:pt>
                <c:pt idx="4">
                  <c:v>4.7600000000000003E-2</c:v>
                </c:pt>
                <c:pt idx="5">
                  <c:v>5.8999999999999999E-3</c:v>
                </c:pt>
                <c:pt idx="6">
                  <c:v>8.8400000000000006E-2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3C-49CF-8FD6-9287A02577A2}"/>
            </c:ext>
          </c:extLst>
        </c:ser>
        <c:ser>
          <c:idx val="4"/>
          <c:order val="4"/>
          <c:tx>
            <c:strRef>
              <c:f>'Plot 2'!$G$5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2'!$B$6:$B$12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2'!$G$6:$G$12</c:f>
              <c:numCache>
                <c:formatCode>0.00</c:formatCode>
                <c:ptCount val="7"/>
                <c:pt idx="0" formatCode="0">
                  <c:v>132.24700000000001</c:v>
                </c:pt>
                <c:pt idx="1">
                  <c:v>14.218</c:v>
                </c:pt>
                <c:pt idx="2">
                  <c:v>13.8239</c:v>
                </c:pt>
                <c:pt idx="3">
                  <c:v>3.22</c:v>
                </c:pt>
                <c:pt idx="4">
                  <c:v>1.5369999999999999</c:v>
                </c:pt>
                <c:pt idx="5">
                  <c:v>4.1770000000000002E-2</c:v>
                </c:pt>
                <c:pt idx="6">
                  <c:v>0.33729999999999999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3C-49CF-8FD6-9287A02577A2}"/>
            </c:ext>
          </c:extLst>
        </c:ser>
        <c:ser>
          <c:idx val="5"/>
          <c:order val="5"/>
          <c:tx>
            <c:strRef>
              <c:f>'Plot 2'!$H$5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2'!$B$6:$B$12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2'!$H$6:$H$12</c:f>
              <c:numCache>
                <c:formatCode>0.00</c:formatCode>
                <c:ptCount val="7"/>
                <c:pt idx="0" formatCode="0.0">
                  <c:v>65.584999999999994</c:v>
                </c:pt>
                <c:pt idx="1">
                  <c:v>2.7770000000000001</c:v>
                </c:pt>
                <c:pt idx="2">
                  <c:v>2.4790000000000001</c:v>
                </c:pt>
                <c:pt idx="3">
                  <c:v>1.4248000000000001</c:v>
                </c:pt>
                <c:pt idx="4">
                  <c:v>1.3621000000000001</c:v>
                </c:pt>
                <c:pt idx="5">
                  <c:v>6.3E-3</c:v>
                </c:pt>
                <c:pt idx="6">
                  <c:v>7.46E-2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3C-49CF-8FD6-9287A0257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00303"/>
        <c:axId val="211511951"/>
      </c:scatterChart>
      <c:valAx>
        <c:axId val="189247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3868221951708081"/>
              <c:y val="0.902574829982667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9243103"/>
        <c:crosses val="autoZero"/>
        <c:crossBetween val="midCat"/>
      </c:valAx>
      <c:valAx>
        <c:axId val="189243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7.8277886497064575E-3"/>
              <c:y val="0.174604754085281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9247263"/>
        <c:crosses val="autoZero"/>
        <c:crossBetween val="midCat"/>
      </c:valAx>
      <c:valAx>
        <c:axId val="211511951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4651011089367254"/>
              <c:y val="0.141730060607442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00303"/>
        <c:crosses val="max"/>
        <c:crossBetween val="midCat"/>
      </c:valAx>
      <c:valAx>
        <c:axId val="2115003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5119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02704998132543"/>
          <c:y val="0.13347372665473148"/>
          <c:w val="0.73355353972566284"/>
          <c:h val="0.658569546417174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2'!$Q$5</c:f>
              <c:strCache>
                <c:ptCount val="1"/>
                <c:pt idx="0">
                  <c:v>Sulphate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2'!$Q$6:$Q$12</c:f>
              <c:numCache>
                <c:formatCode>General</c:formatCode>
                <c:ptCount val="7"/>
                <c:pt idx="0">
                  <c:v>2006.28</c:v>
                </c:pt>
                <c:pt idx="1">
                  <c:v>1702.38</c:v>
                </c:pt>
                <c:pt idx="2">
                  <c:v>1641.24</c:v>
                </c:pt>
                <c:pt idx="3">
                  <c:v>1648.96</c:v>
                </c:pt>
                <c:pt idx="4">
                  <c:v>1521.74</c:v>
                </c:pt>
                <c:pt idx="5">
                  <c:v>587.97</c:v>
                </c:pt>
                <c:pt idx="6" formatCode="0.00">
                  <c:v>530.82000000000005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24-45B5-9AC3-AC240FCAE470}"/>
            </c:ext>
          </c:extLst>
        </c:ser>
        <c:ser>
          <c:idx val="1"/>
          <c:order val="1"/>
          <c:tx>
            <c:strRef>
              <c:f>'Plot 2'!$R$5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2'!$R$6:$R$12</c:f>
              <c:numCache>
                <c:formatCode>General</c:formatCode>
                <c:ptCount val="7"/>
                <c:pt idx="0" formatCode="0">
                  <c:v>442.745</c:v>
                </c:pt>
                <c:pt idx="1">
                  <c:v>446.39</c:v>
                </c:pt>
                <c:pt idx="2">
                  <c:v>450.31</c:v>
                </c:pt>
                <c:pt idx="3">
                  <c:v>496.33</c:v>
                </c:pt>
                <c:pt idx="4">
                  <c:v>499.92</c:v>
                </c:pt>
                <c:pt idx="5">
                  <c:v>525.72</c:v>
                </c:pt>
                <c:pt idx="6" formatCode="0.00">
                  <c:v>622.19100000000003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24-45B5-9AC3-AC240FCAE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921551"/>
        <c:axId val="187922383"/>
      </c:scatterChart>
      <c:scatterChart>
        <c:scatterStyle val="lineMarker"/>
        <c:varyColors val="0"/>
        <c:ser>
          <c:idx val="2"/>
          <c:order val="2"/>
          <c:tx>
            <c:strRef>
              <c:f>'Plot 2'!$S$5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2'!$S$6:$S$12</c:f>
              <c:numCache>
                <c:formatCode>General</c:formatCode>
                <c:ptCount val="7"/>
                <c:pt idx="0" formatCode="0">
                  <c:v>242.98699999999999</c:v>
                </c:pt>
                <c:pt idx="1">
                  <c:v>21.19</c:v>
                </c:pt>
                <c:pt idx="2" formatCode="0.00">
                  <c:v>16.358000000000001</c:v>
                </c:pt>
                <c:pt idx="3" formatCode="0.00">
                  <c:v>21.766999999999999</c:v>
                </c:pt>
                <c:pt idx="4" formatCode="0.00">
                  <c:v>21.001999999999999</c:v>
                </c:pt>
                <c:pt idx="5" formatCode="0.00">
                  <c:v>0.191</c:v>
                </c:pt>
                <c:pt idx="6" formatCode="0.00">
                  <c:v>3.181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24-45B5-9AC3-AC240FCAE470}"/>
            </c:ext>
          </c:extLst>
        </c:ser>
        <c:ser>
          <c:idx val="3"/>
          <c:order val="3"/>
          <c:tx>
            <c:strRef>
              <c:f>'Plot 2'!$T$5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2'!$T$6:$T$12</c:f>
              <c:numCache>
                <c:formatCode>0.00</c:formatCode>
                <c:ptCount val="7"/>
                <c:pt idx="0">
                  <c:v>216.065</c:v>
                </c:pt>
                <c:pt idx="1">
                  <c:v>0.13028000000000001</c:v>
                </c:pt>
                <c:pt idx="2">
                  <c:v>3.2199999999999999E-2</c:v>
                </c:pt>
                <c:pt idx="3">
                  <c:v>9.9000000000000008E-3</c:v>
                </c:pt>
                <c:pt idx="4">
                  <c:v>0.28286</c:v>
                </c:pt>
                <c:pt idx="5">
                  <c:v>1.8440000000000002E-2</c:v>
                </c:pt>
                <c:pt idx="6">
                  <c:v>0.11799999999999999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A24-45B5-9AC3-AC240FCAE470}"/>
            </c:ext>
          </c:extLst>
        </c:ser>
        <c:ser>
          <c:idx val="4"/>
          <c:order val="4"/>
          <c:tx>
            <c:strRef>
              <c:f>'Plot 2'!$U$5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2'!$U$6:$U$12</c:f>
              <c:numCache>
                <c:formatCode>0.00</c:formatCode>
                <c:ptCount val="7"/>
                <c:pt idx="0" formatCode="0">
                  <c:v>132.24700000000001</c:v>
                </c:pt>
                <c:pt idx="1">
                  <c:v>14.291600000000001</c:v>
                </c:pt>
                <c:pt idx="2">
                  <c:v>11.1548</c:v>
                </c:pt>
                <c:pt idx="3">
                  <c:v>5.73</c:v>
                </c:pt>
                <c:pt idx="4">
                  <c:v>2.57</c:v>
                </c:pt>
                <c:pt idx="5">
                  <c:v>0.11144999999999999</c:v>
                </c:pt>
                <c:pt idx="6">
                  <c:v>0.64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A24-45B5-9AC3-AC240FCAE470}"/>
            </c:ext>
          </c:extLst>
        </c:ser>
        <c:ser>
          <c:idx val="5"/>
          <c:order val="5"/>
          <c:tx>
            <c:strRef>
              <c:f>'Plot 2'!$V$5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2'!$V$6:$V$12</c:f>
              <c:numCache>
                <c:formatCode>0.00</c:formatCode>
                <c:ptCount val="7"/>
                <c:pt idx="0">
                  <c:v>65.584999999999994</c:v>
                </c:pt>
                <c:pt idx="1">
                  <c:v>4.0190000000000001</c:v>
                </c:pt>
                <c:pt idx="2">
                  <c:v>1.6850000000000001</c:v>
                </c:pt>
                <c:pt idx="3">
                  <c:v>1.026</c:v>
                </c:pt>
                <c:pt idx="4">
                  <c:v>0.82399999999999995</c:v>
                </c:pt>
                <c:pt idx="5">
                  <c:v>1.0999999999999999E-2</c:v>
                </c:pt>
                <c:pt idx="6">
                  <c:v>0.30399999999999999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A24-45B5-9AC3-AC240FCAE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01967"/>
        <c:axId val="187056959"/>
      </c:scatterChart>
      <c:valAx>
        <c:axId val="18792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4209871426890351"/>
              <c:y val="0.89815086676882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7922383"/>
        <c:crosses val="autoZero"/>
        <c:crossBetween val="midCat"/>
      </c:valAx>
      <c:valAx>
        <c:axId val="18792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9.0968161143599735E-3"/>
              <c:y val="0.17607769995593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7921551"/>
        <c:crosses val="autoZero"/>
        <c:crossBetween val="midCat"/>
      </c:valAx>
      <c:valAx>
        <c:axId val="187056959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4801819363222872"/>
              <c:y val="0.16142620128510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1901967"/>
        <c:crosses val="max"/>
        <c:crossBetween val="midCat"/>
      </c:valAx>
      <c:valAx>
        <c:axId val="19190196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70569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2747187303341467"/>
          <c:y val="2.2361979704302436E-2"/>
          <c:w val="0.76285367837792195"/>
          <c:h val="9.53918914933356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14187780250534"/>
          <c:y val="0.10540958695952479"/>
          <c:w val="0.79405701614742807"/>
          <c:h val="0.6865585222899770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'FA + Lime + Al2(OH)3'!$O$33</c:f>
              <c:strCache>
                <c:ptCount val="1"/>
                <c:pt idx="0">
                  <c:v>pH</c:v>
                </c:pt>
              </c:strCache>
            </c:strRef>
          </c:tx>
          <c:spPr>
            <a:ln w="19050" cap="rnd">
              <a:solidFill>
                <a:schemeClr val="accent6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'FA + Lime + Al2(OH)3'!$N$34:$N$53</c:f>
              <c:numCache>
                <c:formatCode>General</c:formatCode>
                <c:ptCount val="2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195</c:v>
                </c:pt>
              </c:numCache>
            </c:numRef>
          </c:xVal>
          <c:yVal>
            <c:numRef>
              <c:f>'FA + Lime + Al2(OH)3'!$O$34:$O$53</c:f>
              <c:numCache>
                <c:formatCode>0.00</c:formatCode>
                <c:ptCount val="20"/>
                <c:pt idx="0" formatCode="0">
                  <c:v>2</c:v>
                </c:pt>
                <c:pt idx="1">
                  <c:v>4.9000000000000004</c:v>
                </c:pt>
                <c:pt idx="2">
                  <c:v>5.2</c:v>
                </c:pt>
                <c:pt idx="3">
                  <c:v>5.5</c:v>
                </c:pt>
                <c:pt idx="4">
                  <c:v>5.8</c:v>
                </c:pt>
                <c:pt idx="5">
                  <c:v>6.2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9.9</c:v>
                </c:pt>
                <c:pt idx="11">
                  <c:v>10.8</c:v>
                </c:pt>
                <c:pt idx="12">
                  <c:v>11</c:v>
                </c:pt>
                <c:pt idx="13">
                  <c:v>11.1</c:v>
                </c:pt>
                <c:pt idx="14">
                  <c:v>11.1</c:v>
                </c:pt>
                <c:pt idx="15">
                  <c:v>11</c:v>
                </c:pt>
                <c:pt idx="16">
                  <c:v>11.3</c:v>
                </c:pt>
                <c:pt idx="17">
                  <c:v>11.3</c:v>
                </c:pt>
                <c:pt idx="18">
                  <c:v>10.8</c:v>
                </c:pt>
                <c:pt idx="19">
                  <c:v>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86-4493-B815-624D46E305FE}"/>
            </c:ext>
          </c:extLst>
        </c:ser>
        <c:ser>
          <c:idx val="1"/>
          <c:order val="1"/>
          <c:tx>
            <c:strRef>
              <c:f>'FA + Lime + Al2(OH)3'!$P$33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'FA + Lime + Al2(OH)3'!$N$34:$N$53</c:f>
              <c:numCache>
                <c:formatCode>General</c:formatCode>
                <c:ptCount val="2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195</c:v>
                </c:pt>
              </c:numCache>
            </c:numRef>
          </c:xVal>
          <c:yVal>
            <c:numRef>
              <c:f>'FA + Lime + Al2(OH)3'!$P$34:$P$53</c:f>
              <c:numCache>
                <c:formatCode>General</c:formatCode>
                <c:ptCount val="20"/>
                <c:pt idx="0">
                  <c:v>5.97</c:v>
                </c:pt>
                <c:pt idx="1">
                  <c:v>3.87</c:v>
                </c:pt>
                <c:pt idx="2">
                  <c:v>3.73</c:v>
                </c:pt>
                <c:pt idx="3">
                  <c:v>3.76</c:v>
                </c:pt>
                <c:pt idx="4">
                  <c:v>3.74</c:v>
                </c:pt>
                <c:pt idx="5">
                  <c:v>3.82</c:v>
                </c:pt>
                <c:pt idx="6">
                  <c:v>3.72</c:v>
                </c:pt>
                <c:pt idx="7">
                  <c:v>3.73</c:v>
                </c:pt>
                <c:pt idx="8">
                  <c:v>3.68</c:v>
                </c:pt>
                <c:pt idx="9">
                  <c:v>3.64</c:v>
                </c:pt>
                <c:pt idx="10">
                  <c:v>3.21</c:v>
                </c:pt>
                <c:pt idx="11" formatCode="0.00">
                  <c:v>2.5249999999999999</c:v>
                </c:pt>
                <c:pt idx="12" formatCode="0.00">
                  <c:v>2.5190000000000001</c:v>
                </c:pt>
                <c:pt idx="13" formatCode="0.00">
                  <c:v>2.488</c:v>
                </c:pt>
                <c:pt idx="14" formatCode="0.00">
                  <c:v>2.2210000000000001</c:v>
                </c:pt>
                <c:pt idx="15" formatCode="0.00">
                  <c:v>2.516</c:v>
                </c:pt>
                <c:pt idx="16" formatCode="0.00">
                  <c:v>2.4769999999999999</c:v>
                </c:pt>
                <c:pt idx="17" formatCode="0.00">
                  <c:v>2.323</c:v>
                </c:pt>
                <c:pt idx="18" formatCode="0.00">
                  <c:v>2.21</c:v>
                </c:pt>
                <c:pt idx="19" formatCode="0.00">
                  <c:v>2.0310000000000001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66-48A0-BFD6-31A5951C0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979424"/>
        <c:axId val="970976928"/>
      </c:scatterChart>
      <c:valAx>
        <c:axId val="970979424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5169816810961516"/>
              <c:y val="0.889916503500443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70976928"/>
        <c:crosses val="autoZero"/>
        <c:crossBetween val="midCat"/>
      </c:valAx>
      <c:valAx>
        <c:axId val="97097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 and EC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70979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953497857138824"/>
          <c:y val="0.3607400390740631"/>
          <c:w val="0.2800768318702338"/>
          <c:h val="0.176072464626132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49911493621437"/>
          <c:y val="0.13388971230080562"/>
          <c:w val="0.72993468839650855"/>
          <c:h val="0.650988042943804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'FA + Lime + Al2(OH)3'!$O$7</c:f>
              <c:strCache>
                <c:ptCount val="1"/>
                <c:pt idx="0">
                  <c:v>Sulphate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Al2(OH)3'!$O$8:$O$17</c:f>
              <c:numCache>
                <c:formatCode>0.00</c:formatCode>
                <c:ptCount val="10"/>
                <c:pt idx="0" formatCode="0">
                  <c:v>2179.61</c:v>
                </c:pt>
                <c:pt idx="1">
                  <c:v>1423.5</c:v>
                </c:pt>
                <c:pt idx="2" formatCode="General">
                  <c:v>1360.81</c:v>
                </c:pt>
                <c:pt idx="3">
                  <c:v>1317.4</c:v>
                </c:pt>
                <c:pt idx="4" formatCode="General">
                  <c:v>1269.23</c:v>
                </c:pt>
                <c:pt idx="5" formatCode="General">
                  <c:v>515.33000000000004</c:v>
                </c:pt>
                <c:pt idx="6" formatCode="General">
                  <c:v>519.16999999999996</c:v>
                </c:pt>
                <c:pt idx="7" formatCode="General">
                  <c:v>509.64</c:v>
                </c:pt>
                <c:pt idx="8">
                  <c:v>528.6</c:v>
                </c:pt>
                <c:pt idx="9">
                  <c:v>557.87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1D-4A6D-9804-ACC2A9B6F3BC}"/>
            </c:ext>
          </c:extLst>
        </c:ser>
        <c:ser>
          <c:idx val="1"/>
          <c:order val="1"/>
          <c:tx>
            <c:strRef>
              <c:f>'FA + Lime + Al2(OH)3'!$P$7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Al2(OH)3'!$P$8:$P$17</c:f>
              <c:numCache>
                <c:formatCode>0.00</c:formatCode>
                <c:ptCount val="10"/>
                <c:pt idx="0" formatCode="0">
                  <c:v>512.26</c:v>
                </c:pt>
                <c:pt idx="1">
                  <c:v>479.63</c:v>
                </c:pt>
                <c:pt idx="2">
                  <c:v>481.92</c:v>
                </c:pt>
                <c:pt idx="3">
                  <c:v>471.61</c:v>
                </c:pt>
                <c:pt idx="4">
                  <c:v>514.67999999999995</c:v>
                </c:pt>
                <c:pt idx="5">
                  <c:v>570.54</c:v>
                </c:pt>
                <c:pt idx="6">
                  <c:v>663.07</c:v>
                </c:pt>
                <c:pt idx="7">
                  <c:v>593.79</c:v>
                </c:pt>
                <c:pt idx="8">
                  <c:v>668.87</c:v>
                </c:pt>
                <c:pt idx="9">
                  <c:v>580.69000000000005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1D-4A6D-9804-ACC2A9B6F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2713823"/>
        <c:axId val="1292711327"/>
      </c:scatterChart>
      <c:scatterChart>
        <c:scatterStyle val="lineMarker"/>
        <c:varyColors val="0"/>
        <c:ser>
          <c:idx val="2"/>
          <c:order val="2"/>
          <c:tx>
            <c:strRef>
              <c:f>'FA + Lime + Al2(OH)3'!$Q$7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Al2(OH)3'!$Q$8:$Q$17</c:f>
              <c:numCache>
                <c:formatCode>0.00</c:formatCode>
                <c:ptCount val="10"/>
                <c:pt idx="0" formatCode="General">
                  <c:v>296.37</c:v>
                </c:pt>
                <c:pt idx="1">
                  <c:v>30.527999999999999</c:v>
                </c:pt>
                <c:pt idx="2">
                  <c:v>28.805</c:v>
                </c:pt>
                <c:pt idx="3">
                  <c:v>28.68</c:v>
                </c:pt>
                <c:pt idx="4">
                  <c:v>30.31</c:v>
                </c:pt>
                <c:pt idx="5">
                  <c:v>0.81899999999999995</c:v>
                </c:pt>
                <c:pt idx="6">
                  <c:v>0.28799999999999998</c:v>
                </c:pt>
                <c:pt idx="7">
                  <c:v>0.129</c:v>
                </c:pt>
                <c:pt idx="8">
                  <c:v>7.0000000000000001E-3</c:v>
                </c:pt>
                <c:pt idx="9">
                  <c:v>3.7959999999999998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1D-4A6D-9804-ACC2A9B6F3BC}"/>
            </c:ext>
          </c:extLst>
        </c:ser>
        <c:ser>
          <c:idx val="3"/>
          <c:order val="3"/>
          <c:tx>
            <c:strRef>
              <c:f>'FA + Lime + Al2(OH)3'!$R$7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Al2(OH)3'!$R$8:$R$17</c:f>
              <c:numCache>
                <c:formatCode>0.00</c:formatCode>
                <c:ptCount val="10"/>
                <c:pt idx="0">
                  <c:v>236.7</c:v>
                </c:pt>
                <c:pt idx="1">
                  <c:v>1.30789</c:v>
                </c:pt>
                <c:pt idx="2">
                  <c:v>0.43647999999999998</c:v>
                </c:pt>
                <c:pt idx="3">
                  <c:v>0.20369999999999999</c:v>
                </c:pt>
                <c:pt idx="4">
                  <c:v>0.15459999999999999</c:v>
                </c:pt>
                <c:pt idx="5">
                  <c:v>0.93669999999999998</c:v>
                </c:pt>
                <c:pt idx="6">
                  <c:v>0</c:v>
                </c:pt>
                <c:pt idx="7">
                  <c:v>0</c:v>
                </c:pt>
                <c:pt idx="8">
                  <c:v>0.83799999999999997</c:v>
                </c:pt>
                <c:pt idx="9">
                  <c:v>0.40600000000000003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91D-4A6D-9804-ACC2A9B6F3BC}"/>
            </c:ext>
          </c:extLst>
        </c:ser>
        <c:ser>
          <c:idx val="4"/>
          <c:order val="4"/>
          <c:tx>
            <c:strRef>
              <c:f>'FA + Lime + Al2(OH)3'!$S$7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Al2(OH)3'!$S$8:$S$17</c:f>
              <c:numCache>
                <c:formatCode>0.00</c:formatCode>
                <c:ptCount val="10"/>
                <c:pt idx="0" formatCode="General">
                  <c:v>165.88</c:v>
                </c:pt>
                <c:pt idx="1">
                  <c:v>16.346</c:v>
                </c:pt>
                <c:pt idx="2">
                  <c:v>9.1</c:v>
                </c:pt>
                <c:pt idx="3">
                  <c:v>4.62</c:v>
                </c:pt>
                <c:pt idx="4">
                  <c:v>2.4767000000000001</c:v>
                </c:pt>
                <c:pt idx="5">
                  <c:v>0.311</c:v>
                </c:pt>
                <c:pt idx="6">
                  <c:v>0.17100000000000001</c:v>
                </c:pt>
                <c:pt idx="7">
                  <c:v>0.152</c:v>
                </c:pt>
                <c:pt idx="8">
                  <c:v>0.123</c:v>
                </c:pt>
                <c:pt idx="9">
                  <c:v>0.71399999999999997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91D-4A6D-9804-ACC2A9B6F3BC}"/>
            </c:ext>
          </c:extLst>
        </c:ser>
        <c:ser>
          <c:idx val="5"/>
          <c:order val="5"/>
          <c:tx>
            <c:strRef>
              <c:f>'FA + Lime + Al2(OH)3'!$T$7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Al2(OH)3'!$T$8:$T$17</c:f>
              <c:numCache>
                <c:formatCode>0.00</c:formatCode>
                <c:ptCount val="10"/>
                <c:pt idx="0" formatCode="General">
                  <c:v>80.56</c:v>
                </c:pt>
                <c:pt idx="1">
                  <c:v>16.763400000000001</c:v>
                </c:pt>
                <c:pt idx="2">
                  <c:v>8.89</c:v>
                </c:pt>
                <c:pt idx="3">
                  <c:v>5.6684000000000001</c:v>
                </c:pt>
                <c:pt idx="4">
                  <c:v>5.87</c:v>
                </c:pt>
                <c:pt idx="5">
                  <c:v>3.23</c:v>
                </c:pt>
                <c:pt idx="6">
                  <c:v>1.6579999999999999</c:v>
                </c:pt>
                <c:pt idx="7">
                  <c:v>0.92400000000000004</c:v>
                </c:pt>
                <c:pt idx="8">
                  <c:v>0.26600000000000001</c:v>
                </c:pt>
                <c:pt idx="9">
                  <c:v>0.378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91D-4A6D-9804-ACC2A9B6F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984703"/>
        <c:axId val="1238484287"/>
      </c:scatterChart>
      <c:valAx>
        <c:axId val="129271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5406335835927486"/>
              <c:y val="0.883895104707328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92711327"/>
        <c:crosses val="autoZero"/>
        <c:crossBetween val="midCat"/>
      </c:valAx>
      <c:valAx>
        <c:axId val="1292711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1.2919896640826873E-2"/>
              <c:y val="0.158726916648361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92713823"/>
        <c:crosses val="autoZero"/>
        <c:crossBetween val="midCat"/>
      </c:valAx>
      <c:valAx>
        <c:axId val="1238484287"/>
        <c:scaling>
          <c:orientation val="minMax"/>
          <c:max val="5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4702842377260987"/>
              <c:y val="0.158726916648361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49984703"/>
        <c:crosses val="max"/>
        <c:crossBetween val="midCat"/>
      </c:valAx>
      <c:valAx>
        <c:axId val="12499847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384842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3636350688722049"/>
          <c:y val="2.7952474630378046E-2"/>
          <c:w val="0.75841848257339917"/>
          <c:h val="9.53918914933356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65986716502081"/>
          <c:y val="0.1170323197583903"/>
          <c:w val="0.8361906178070444"/>
          <c:h val="0.675776169826697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1'!$Q$25</c:f>
              <c:strCache>
                <c:ptCount val="1"/>
                <c:pt idx="0">
                  <c:v>pH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1'!$P$26:$P$36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1'!$Q$26:$Q$36</c:f>
              <c:numCache>
                <c:formatCode>0.00</c:formatCode>
                <c:ptCount val="11"/>
                <c:pt idx="0" formatCode="0">
                  <c:v>2</c:v>
                </c:pt>
                <c:pt idx="1">
                  <c:v>5.2</c:v>
                </c:pt>
                <c:pt idx="2">
                  <c:v>5.4</c:v>
                </c:pt>
                <c:pt idx="3">
                  <c:v>5.7</c:v>
                </c:pt>
                <c:pt idx="4">
                  <c:v>6.4</c:v>
                </c:pt>
                <c:pt idx="5">
                  <c:v>6.8</c:v>
                </c:pt>
                <c:pt idx="6">
                  <c:v>7</c:v>
                </c:pt>
                <c:pt idx="7">
                  <c:v>7.1</c:v>
                </c:pt>
                <c:pt idx="8">
                  <c:v>8.1</c:v>
                </c:pt>
                <c:pt idx="9">
                  <c:v>8.5</c:v>
                </c:pt>
                <c:pt idx="10">
                  <c:v>9.1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F8-4318-AA10-55663481E46B}"/>
            </c:ext>
          </c:extLst>
        </c:ser>
        <c:ser>
          <c:idx val="1"/>
          <c:order val="1"/>
          <c:tx>
            <c:strRef>
              <c:f>'Plot 1'!$R$25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1'!$P$26:$P$36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1'!$R$26:$R$36</c:f>
              <c:numCache>
                <c:formatCode>0.00</c:formatCode>
                <c:ptCount val="11"/>
                <c:pt idx="0">
                  <c:v>4.92</c:v>
                </c:pt>
                <c:pt idx="1">
                  <c:v>3.6</c:v>
                </c:pt>
                <c:pt idx="2">
                  <c:v>3.59</c:v>
                </c:pt>
                <c:pt idx="3">
                  <c:v>3.67</c:v>
                </c:pt>
                <c:pt idx="4">
                  <c:v>3.62</c:v>
                </c:pt>
                <c:pt idx="5">
                  <c:v>3.47</c:v>
                </c:pt>
                <c:pt idx="6">
                  <c:v>3.58</c:v>
                </c:pt>
                <c:pt idx="7">
                  <c:v>3.55</c:v>
                </c:pt>
                <c:pt idx="8">
                  <c:v>3.28</c:v>
                </c:pt>
                <c:pt idx="9">
                  <c:v>3.37</c:v>
                </c:pt>
                <c:pt idx="10">
                  <c:v>3.21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FC-4DD0-A3BF-C43B57EE7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483200"/>
        <c:axId val="803478208"/>
      </c:scatterChart>
      <c:valAx>
        <c:axId val="803483200"/>
        <c:scaling>
          <c:orientation val="minMax"/>
          <c:max val="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1210513606847177"/>
              <c:y val="0.897815431540680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03478208"/>
        <c:crosses val="autoZero"/>
        <c:crossBetween val="midCat"/>
      </c:valAx>
      <c:valAx>
        <c:axId val="80347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 and</a:t>
                </a:r>
                <a:r>
                  <a:rPr lang="en-US" baseline="0"/>
                  <a:t> EC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985848828262475E-2"/>
              <c:y val="0.338864681161556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0348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4352387093637898"/>
          <c:y val="4.052929110704674E-3"/>
          <c:w val="0.32051887221194936"/>
          <c:h val="0.117369152506932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3578776333093"/>
          <c:y val="0.12169145523476232"/>
          <c:w val="0.80281848695487057"/>
          <c:h val="0.688654720629057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1'!$AE$25</c:f>
              <c:strCache>
                <c:ptCount val="1"/>
                <c:pt idx="0">
                  <c:v>pH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1'!$AD$26:$AD$36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1'!$AE$26:$AE$36</c:f>
              <c:numCache>
                <c:formatCode>0.00</c:formatCode>
                <c:ptCount val="11"/>
                <c:pt idx="0" formatCode="0">
                  <c:v>2</c:v>
                </c:pt>
                <c:pt idx="1">
                  <c:v>5.3</c:v>
                </c:pt>
                <c:pt idx="2">
                  <c:v>5.6</c:v>
                </c:pt>
                <c:pt idx="3">
                  <c:v>6</c:v>
                </c:pt>
                <c:pt idx="4">
                  <c:v>6.3</c:v>
                </c:pt>
                <c:pt idx="5">
                  <c:v>6.7</c:v>
                </c:pt>
                <c:pt idx="6">
                  <c:v>7.1</c:v>
                </c:pt>
                <c:pt idx="7">
                  <c:v>8.1</c:v>
                </c:pt>
                <c:pt idx="8">
                  <c:v>8.6999999999999993</c:v>
                </c:pt>
                <c:pt idx="9">
                  <c:v>9</c:v>
                </c:pt>
                <c:pt idx="10">
                  <c:v>9.1999999999999993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11-44B0-8D79-5F416612CFB3}"/>
            </c:ext>
          </c:extLst>
        </c:ser>
        <c:ser>
          <c:idx val="1"/>
          <c:order val="1"/>
          <c:tx>
            <c:strRef>
              <c:f>'Plot 1'!$AF$25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1'!$AD$26:$AD$36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1'!$AF$26:$AF$36</c:f>
              <c:numCache>
                <c:formatCode>0.00</c:formatCode>
                <c:ptCount val="11"/>
                <c:pt idx="0">
                  <c:v>4.92</c:v>
                </c:pt>
                <c:pt idx="1">
                  <c:v>3.6</c:v>
                </c:pt>
                <c:pt idx="2">
                  <c:v>3.63</c:v>
                </c:pt>
                <c:pt idx="3">
                  <c:v>3.58</c:v>
                </c:pt>
                <c:pt idx="4">
                  <c:v>3.51</c:v>
                </c:pt>
                <c:pt idx="5">
                  <c:v>3.53</c:v>
                </c:pt>
                <c:pt idx="6">
                  <c:v>3.64</c:v>
                </c:pt>
                <c:pt idx="7">
                  <c:v>3.4</c:v>
                </c:pt>
                <c:pt idx="8">
                  <c:v>3.48</c:v>
                </c:pt>
                <c:pt idx="9">
                  <c:v>3.27</c:v>
                </c:pt>
                <c:pt idx="10">
                  <c:v>3.19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FA-464A-9C72-BCD994902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416784"/>
        <c:axId val="922411552"/>
      </c:scatterChart>
      <c:valAx>
        <c:axId val="923416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404770668313101"/>
              <c:y val="0.903228886512642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2411552"/>
        <c:crosses val="autoZero"/>
        <c:crossBetween val="midCat"/>
      </c:valAx>
      <c:valAx>
        <c:axId val="92241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 and</a:t>
                </a:r>
                <a:r>
                  <a:rPr lang="en-US" baseline="0"/>
                  <a:t> EC </a:t>
                </a:r>
                <a:r>
                  <a:rPr lang="en-US"/>
                  <a:t> </a:t>
                </a:r>
              </a:p>
            </c:rich>
          </c:tx>
          <c:layout>
            <c:manualLayout>
              <c:xMode val="edge"/>
              <c:yMode val="edge"/>
              <c:x val="1.4595633490068592E-2"/>
              <c:y val="0.34590886015791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3416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3574099086675874"/>
          <c:y val="4.214596632211097E-3"/>
          <c:w val="0.34315097130270433"/>
          <c:h val="0.115920201332858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88835483653697"/>
          <c:y val="0.13877332279071811"/>
          <c:w val="0.74485452776400496"/>
          <c:h val="0.652561086767919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1'!$C$5</c:f>
              <c:strCache>
                <c:ptCount val="1"/>
                <c:pt idx="0">
                  <c:v>Sulphate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1'!$C$6:$C$10</c:f>
              <c:numCache>
                <c:formatCode>General</c:formatCode>
                <c:ptCount val="5"/>
                <c:pt idx="0" formatCode="0">
                  <c:v>2680</c:v>
                </c:pt>
                <c:pt idx="1">
                  <c:v>1813.23</c:v>
                </c:pt>
                <c:pt idx="2">
                  <c:v>1601.25</c:v>
                </c:pt>
                <c:pt idx="3">
                  <c:v>1523.94</c:v>
                </c:pt>
                <c:pt idx="4">
                  <c:v>1444.18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24-4E48-8B72-D1BD21944CD8}"/>
            </c:ext>
          </c:extLst>
        </c:ser>
        <c:ser>
          <c:idx val="1"/>
          <c:order val="1"/>
          <c:tx>
            <c:strRef>
              <c:f>'Plot 1'!$D$5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1'!$D$6:$D$10</c:f>
              <c:numCache>
                <c:formatCode>0.00</c:formatCode>
                <c:ptCount val="5"/>
                <c:pt idx="0" formatCode="0">
                  <c:v>219.6</c:v>
                </c:pt>
                <c:pt idx="1">
                  <c:v>527</c:v>
                </c:pt>
                <c:pt idx="2">
                  <c:v>565.70000000000005</c:v>
                </c:pt>
                <c:pt idx="3">
                  <c:v>677.7</c:v>
                </c:pt>
                <c:pt idx="4">
                  <c:v>631.1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24-4E48-8B72-D1BD21944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852271"/>
        <c:axId val="214849359"/>
      </c:scatterChart>
      <c:scatterChart>
        <c:scatterStyle val="lineMarker"/>
        <c:varyColors val="0"/>
        <c:ser>
          <c:idx val="2"/>
          <c:order val="2"/>
          <c:tx>
            <c:strRef>
              <c:f>'Plot 1'!$E$5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1'!$E$6:$E$10</c:f>
              <c:numCache>
                <c:formatCode>General</c:formatCode>
                <c:ptCount val="5"/>
                <c:pt idx="0">
                  <c:v>256.11</c:v>
                </c:pt>
                <c:pt idx="1">
                  <c:v>22.25</c:v>
                </c:pt>
                <c:pt idx="2">
                  <c:v>22.72</c:v>
                </c:pt>
                <c:pt idx="3">
                  <c:v>20.86</c:v>
                </c:pt>
                <c:pt idx="4">
                  <c:v>22.34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24-4E48-8B72-D1BD21944CD8}"/>
            </c:ext>
          </c:extLst>
        </c:ser>
        <c:ser>
          <c:idx val="3"/>
          <c:order val="3"/>
          <c:tx>
            <c:strRef>
              <c:f>'Plot 1'!$F$5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1'!$F$6:$F$10</c:f>
              <c:numCache>
                <c:formatCode>General</c:formatCode>
                <c:ptCount val="5"/>
                <c:pt idx="0">
                  <c:v>209.81</c:v>
                </c:pt>
                <c:pt idx="1">
                  <c:v>4.78</c:v>
                </c:pt>
                <c:pt idx="2">
                  <c:v>0</c:v>
                </c:pt>
                <c:pt idx="3" formatCode="0.00">
                  <c:v>0.77</c:v>
                </c:pt>
                <c:pt idx="4" formatCode="0.00">
                  <c:v>0.52400000000000002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624-4E48-8B72-D1BD21944CD8}"/>
            </c:ext>
          </c:extLst>
        </c:ser>
        <c:ser>
          <c:idx val="4"/>
          <c:order val="4"/>
          <c:tx>
            <c:strRef>
              <c:f>'Plot 1'!$G$5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1'!$G$6:$G$10</c:f>
              <c:numCache>
                <c:formatCode>0.00</c:formatCode>
                <c:ptCount val="5"/>
                <c:pt idx="0" formatCode="0">
                  <c:v>120</c:v>
                </c:pt>
                <c:pt idx="1">
                  <c:v>8.2899999999999991</c:v>
                </c:pt>
                <c:pt idx="2">
                  <c:v>3.6440000000000001</c:v>
                </c:pt>
                <c:pt idx="3">
                  <c:v>4.6970000000000001</c:v>
                </c:pt>
                <c:pt idx="4">
                  <c:v>4.2839999999999998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624-4E48-8B72-D1BD21944CD8}"/>
            </c:ext>
          </c:extLst>
        </c:ser>
        <c:ser>
          <c:idx val="5"/>
          <c:order val="5"/>
          <c:tx>
            <c:strRef>
              <c:f>'Plot 1'!$H$5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1'!$H$6:$H$10</c:f>
              <c:numCache>
                <c:formatCode>0.00</c:formatCode>
                <c:ptCount val="5"/>
                <c:pt idx="0" formatCode="General">
                  <c:v>62.84</c:v>
                </c:pt>
                <c:pt idx="1">
                  <c:v>5.7953000000000001</c:v>
                </c:pt>
                <c:pt idx="2">
                  <c:v>3.43146</c:v>
                </c:pt>
                <c:pt idx="3">
                  <c:v>1.37195</c:v>
                </c:pt>
                <c:pt idx="4">
                  <c:v>1.8274600000000001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624-4E48-8B72-D1BD21944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04463"/>
        <c:axId val="213669215"/>
      </c:scatterChart>
      <c:valAx>
        <c:axId val="214852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5257961351849435"/>
              <c:y val="0.88728011509021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4849359"/>
        <c:crosses val="autoZero"/>
        <c:crossBetween val="midCat"/>
      </c:valAx>
      <c:valAx>
        <c:axId val="21484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1.2882446358304857E-2"/>
              <c:y val="0.19066056073534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4852271"/>
        <c:crosses val="autoZero"/>
        <c:crossBetween val="midCat"/>
      </c:valAx>
      <c:valAx>
        <c:axId val="213669215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5567140064448763"/>
              <c:y val="0.16111576011157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04463"/>
        <c:crosses val="max"/>
        <c:crossBetween val="midCat"/>
      </c:valAx>
      <c:valAx>
        <c:axId val="21150446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3669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2188985285203163"/>
          <c:y val="2.2315202231520222E-2"/>
          <c:w val="0.75622009142276569"/>
          <c:h val="9.5192347818447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91480617990589"/>
          <c:y val="0.13347372665473148"/>
          <c:w val="0.73822892380985339"/>
          <c:h val="0.67534103119540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1'!$Q$5</c:f>
              <c:strCache>
                <c:ptCount val="1"/>
                <c:pt idx="0">
                  <c:v>Sulphate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1'!$Q$6:$Q$10</c:f>
              <c:numCache>
                <c:formatCode>0.00</c:formatCode>
                <c:ptCount val="5"/>
                <c:pt idx="0" formatCode="0">
                  <c:v>2680</c:v>
                </c:pt>
                <c:pt idx="1">
                  <c:v>1785.7390931161433</c:v>
                </c:pt>
                <c:pt idx="2" formatCode="General">
                  <c:v>1518.48</c:v>
                </c:pt>
                <c:pt idx="3">
                  <c:v>1437.0507846415201</c:v>
                </c:pt>
                <c:pt idx="4" formatCode="General">
                  <c:v>1389.22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28-478A-9935-64D0ABDB9E37}"/>
            </c:ext>
          </c:extLst>
        </c:ser>
        <c:ser>
          <c:idx val="1"/>
          <c:order val="1"/>
          <c:tx>
            <c:strRef>
              <c:f>'Plot 1'!$R$5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1'!$R$6:$R$10</c:f>
              <c:numCache>
                <c:formatCode>General</c:formatCode>
                <c:ptCount val="5"/>
                <c:pt idx="0">
                  <c:v>219.6</c:v>
                </c:pt>
                <c:pt idx="1">
                  <c:v>430.44</c:v>
                </c:pt>
                <c:pt idx="2">
                  <c:v>426.55</c:v>
                </c:pt>
                <c:pt idx="3">
                  <c:v>433.58</c:v>
                </c:pt>
                <c:pt idx="4" formatCode="0.00">
                  <c:v>505.709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28-478A-9935-64D0ABDB9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811263"/>
        <c:axId val="214813759"/>
      </c:scatterChart>
      <c:scatterChart>
        <c:scatterStyle val="lineMarker"/>
        <c:varyColors val="0"/>
        <c:ser>
          <c:idx val="2"/>
          <c:order val="2"/>
          <c:tx>
            <c:strRef>
              <c:f>'Plot 1'!$S$5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1'!$S$6:$S$10</c:f>
              <c:numCache>
                <c:formatCode>0.00</c:formatCode>
                <c:ptCount val="5"/>
                <c:pt idx="0" formatCode="General">
                  <c:v>256.11</c:v>
                </c:pt>
                <c:pt idx="1">
                  <c:v>25.567</c:v>
                </c:pt>
                <c:pt idx="2">
                  <c:v>25.134</c:v>
                </c:pt>
                <c:pt idx="3">
                  <c:v>23.875</c:v>
                </c:pt>
                <c:pt idx="4">
                  <c:v>20.508600000000001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28-478A-9935-64D0ABDB9E37}"/>
            </c:ext>
          </c:extLst>
        </c:ser>
        <c:ser>
          <c:idx val="3"/>
          <c:order val="3"/>
          <c:tx>
            <c:strRef>
              <c:f>'Plot 1'!$T$5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1'!$T$6:$T$10</c:f>
              <c:numCache>
                <c:formatCode>0.00</c:formatCode>
                <c:ptCount val="5"/>
                <c:pt idx="0" formatCode="General">
                  <c:v>209.81</c:v>
                </c:pt>
                <c:pt idx="1">
                  <c:v>0.14000000000000001</c:v>
                </c:pt>
                <c:pt idx="2">
                  <c:v>1.0671999999999999E-2</c:v>
                </c:pt>
                <c:pt idx="3">
                  <c:v>1.46E-2</c:v>
                </c:pt>
                <c:pt idx="4">
                  <c:v>0.129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528-478A-9935-64D0ABDB9E37}"/>
            </c:ext>
          </c:extLst>
        </c:ser>
        <c:ser>
          <c:idx val="4"/>
          <c:order val="4"/>
          <c:tx>
            <c:strRef>
              <c:f>'Plot 1'!$U$5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1'!$U$6:$U$10</c:f>
              <c:numCache>
                <c:formatCode>0.00</c:formatCode>
                <c:ptCount val="5"/>
                <c:pt idx="0" formatCode="0">
                  <c:v>120</c:v>
                </c:pt>
                <c:pt idx="1">
                  <c:v>1.738</c:v>
                </c:pt>
                <c:pt idx="2">
                  <c:v>6.1065000000000001E-2</c:v>
                </c:pt>
                <c:pt idx="3">
                  <c:v>7.8939999999999996E-2</c:v>
                </c:pt>
                <c:pt idx="4">
                  <c:v>3.8940000000000001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28-478A-9935-64D0ABDB9E37}"/>
            </c:ext>
          </c:extLst>
        </c:ser>
        <c:ser>
          <c:idx val="5"/>
          <c:order val="5"/>
          <c:tx>
            <c:strRef>
              <c:f>'Plot 1'!$V$5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1'!$V$6:$V$10</c:f>
              <c:numCache>
                <c:formatCode>0.00</c:formatCode>
                <c:ptCount val="5"/>
                <c:pt idx="0" formatCode="General">
                  <c:v>62.84</c:v>
                </c:pt>
                <c:pt idx="1">
                  <c:v>6.2850000000000001</c:v>
                </c:pt>
                <c:pt idx="2">
                  <c:v>5.8369999999999997</c:v>
                </c:pt>
                <c:pt idx="3">
                  <c:v>2.645</c:v>
                </c:pt>
                <c:pt idx="4">
                  <c:v>1.0840000000000001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28-478A-9935-64D0ABDB9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925295"/>
        <c:axId val="187924879"/>
      </c:scatterChart>
      <c:valAx>
        <c:axId val="214811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4276413107850909"/>
              <c:y val="0.902166338793676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4813759"/>
        <c:crosses val="autoZero"/>
        <c:crossBetween val="midCat"/>
      </c:valAx>
      <c:valAx>
        <c:axId val="214813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4811263"/>
        <c:crosses val="autoZero"/>
        <c:crossBetween val="midCat"/>
      </c:valAx>
      <c:valAx>
        <c:axId val="187924879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4603367814775718"/>
              <c:y val="0.154247037367836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7925295"/>
        <c:crosses val="max"/>
        <c:crossBetween val="midCat"/>
      </c:valAx>
      <c:valAx>
        <c:axId val="187925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79248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670196615305385"/>
          <c:y val="2.7952474630378046E-2"/>
          <c:w val="0.76359784765658034"/>
          <c:h val="9.53918914933356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56655867919296"/>
          <c:y val="0.14509796873452044"/>
          <c:w val="0.7295794352098901"/>
          <c:h val="0.664440097876679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1'!$AE$5</c:f>
              <c:strCache>
                <c:ptCount val="1"/>
                <c:pt idx="0">
                  <c:v>Sulphate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1'!$AE$6:$AE$10</c:f>
              <c:numCache>
                <c:formatCode>General</c:formatCode>
                <c:ptCount val="5"/>
                <c:pt idx="0" formatCode="0">
                  <c:v>2680</c:v>
                </c:pt>
                <c:pt idx="1">
                  <c:v>1523.94</c:v>
                </c:pt>
                <c:pt idx="2">
                  <c:v>1514.92</c:v>
                </c:pt>
                <c:pt idx="3">
                  <c:v>1510.81</c:v>
                </c:pt>
                <c:pt idx="4">
                  <c:v>1464.54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54-4D13-8A90-5E00747B0481}"/>
            </c:ext>
          </c:extLst>
        </c:ser>
        <c:ser>
          <c:idx val="1"/>
          <c:order val="1"/>
          <c:tx>
            <c:strRef>
              <c:f>'Plot 1'!$AF$5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1'!$AF$6:$AF$10</c:f>
              <c:numCache>
                <c:formatCode>General</c:formatCode>
                <c:ptCount val="5"/>
                <c:pt idx="0" formatCode="0">
                  <c:v>219.6</c:v>
                </c:pt>
                <c:pt idx="1">
                  <c:v>561.78</c:v>
                </c:pt>
                <c:pt idx="2">
                  <c:v>622.78</c:v>
                </c:pt>
                <c:pt idx="3">
                  <c:v>595.04</c:v>
                </c:pt>
                <c:pt idx="4">
                  <c:v>516.63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54-4D13-8A90-5E00747B0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926543"/>
        <c:axId val="187919471"/>
      </c:scatterChart>
      <c:scatterChart>
        <c:scatterStyle val="lineMarker"/>
        <c:varyColors val="0"/>
        <c:ser>
          <c:idx val="2"/>
          <c:order val="2"/>
          <c:tx>
            <c:strRef>
              <c:f>'Plot 1'!$AG$5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1'!$AG$6:$AG$10</c:f>
              <c:numCache>
                <c:formatCode>General</c:formatCode>
                <c:ptCount val="5"/>
                <c:pt idx="0">
                  <c:v>256.11</c:v>
                </c:pt>
                <c:pt idx="1">
                  <c:v>28.73</c:v>
                </c:pt>
                <c:pt idx="2">
                  <c:v>27.94</c:v>
                </c:pt>
                <c:pt idx="3">
                  <c:v>27.89</c:v>
                </c:pt>
                <c:pt idx="4">
                  <c:v>25.08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54-4D13-8A90-5E00747B0481}"/>
            </c:ext>
          </c:extLst>
        </c:ser>
        <c:ser>
          <c:idx val="3"/>
          <c:order val="3"/>
          <c:tx>
            <c:strRef>
              <c:f>'Plot 1'!$AH$5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1'!$AH$6:$AH$10</c:f>
              <c:numCache>
                <c:formatCode>0.00</c:formatCode>
                <c:ptCount val="5"/>
                <c:pt idx="0" formatCode="General">
                  <c:v>209.81</c:v>
                </c:pt>
                <c:pt idx="1">
                  <c:v>1.8525</c:v>
                </c:pt>
                <c:pt idx="2">
                  <c:v>1.6859999999999999</c:v>
                </c:pt>
                <c:pt idx="3">
                  <c:v>3.73</c:v>
                </c:pt>
                <c:pt idx="4">
                  <c:v>0.215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B54-4D13-8A90-5E00747B0481}"/>
            </c:ext>
          </c:extLst>
        </c:ser>
        <c:ser>
          <c:idx val="4"/>
          <c:order val="4"/>
          <c:tx>
            <c:strRef>
              <c:f>'Plot 1'!$AI$5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1'!$AI$6:$AI$10</c:f>
              <c:numCache>
                <c:formatCode>0.00</c:formatCode>
                <c:ptCount val="5"/>
                <c:pt idx="0" formatCode="0">
                  <c:v>120</c:v>
                </c:pt>
                <c:pt idx="1">
                  <c:v>2.0590000000000002</c:v>
                </c:pt>
                <c:pt idx="2">
                  <c:v>1.3632</c:v>
                </c:pt>
                <c:pt idx="3" formatCode="General">
                  <c:v>3.26</c:v>
                </c:pt>
                <c:pt idx="4">
                  <c:v>3.1059999999999999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B54-4D13-8A90-5E00747B0481}"/>
            </c:ext>
          </c:extLst>
        </c:ser>
        <c:ser>
          <c:idx val="5"/>
          <c:order val="5"/>
          <c:tx>
            <c:strRef>
              <c:f>'Plot 1'!$AJ$5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1'!$AJ$6:$AJ$10</c:f>
              <c:numCache>
                <c:formatCode>0.00</c:formatCode>
                <c:ptCount val="5"/>
                <c:pt idx="0" formatCode="0">
                  <c:v>62.84</c:v>
                </c:pt>
                <c:pt idx="1">
                  <c:v>6.2079700000000004</c:v>
                </c:pt>
                <c:pt idx="2">
                  <c:v>3.2682699999999998</c:v>
                </c:pt>
                <c:pt idx="3">
                  <c:v>2.89</c:v>
                </c:pt>
                <c:pt idx="4">
                  <c:v>1.397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B54-4D13-8A90-5E00747B0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45183"/>
        <c:axId val="211507791"/>
      </c:scatterChart>
      <c:valAx>
        <c:axId val="187926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3286136386300461"/>
              <c:y val="0.902574829982667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7919471"/>
        <c:crosses val="autoZero"/>
        <c:crossBetween val="midCat"/>
      </c:valAx>
      <c:valAx>
        <c:axId val="187919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</a:t>
                </a:r>
                <a:r>
                  <a:rPr lang="en-US" baseline="0"/>
                  <a:t> Ca</a:t>
                </a:r>
                <a:r>
                  <a:rPr lang="en-US"/>
                  <a:t> (mg/L)</a:t>
                </a:r>
              </a:p>
            </c:rich>
          </c:tx>
          <c:layout>
            <c:manualLayout>
              <c:xMode val="edge"/>
              <c:yMode val="edge"/>
              <c:x val="7.8765890464618828E-3"/>
              <c:y val="0.175132976041956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7926543"/>
        <c:crosses val="autoZero"/>
        <c:crossBetween val="midCat"/>
      </c:valAx>
      <c:valAx>
        <c:axId val="211507791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4362504678986914"/>
              <c:y val="0.185135877975029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9245183"/>
        <c:crosses val="max"/>
        <c:crossBetween val="midCat"/>
      </c:valAx>
      <c:valAx>
        <c:axId val="1892451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507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344610250971257"/>
          <c:y val="3.3402915434514069E-2"/>
          <c:w val="0.77682393263203353"/>
          <c:h val="9.49935955827493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84767057243902"/>
          <c:y val="6.7124316444304361E-2"/>
          <c:w val="0.81259038972079856"/>
          <c:h val="0.72410848865541377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2'!$C$28</c:f>
              <c:strCache>
                <c:ptCount val="1"/>
                <c:pt idx="0">
                  <c:v>pH 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'Plot 2'!$B$29:$B$42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'Plot 2'!$C$29:$C$42</c:f>
              <c:numCache>
                <c:formatCode>0.00</c:formatCode>
                <c:ptCount val="14"/>
                <c:pt idx="0" formatCode="0">
                  <c:v>2</c:v>
                </c:pt>
                <c:pt idx="1">
                  <c:v>6.6</c:v>
                </c:pt>
                <c:pt idx="2">
                  <c:v>7.6</c:v>
                </c:pt>
                <c:pt idx="3">
                  <c:v>8.5</c:v>
                </c:pt>
                <c:pt idx="4">
                  <c:v>9</c:v>
                </c:pt>
                <c:pt idx="5">
                  <c:v>9.3000000000000007</c:v>
                </c:pt>
                <c:pt idx="6">
                  <c:v>9.4</c:v>
                </c:pt>
                <c:pt idx="7">
                  <c:v>9.4</c:v>
                </c:pt>
                <c:pt idx="8">
                  <c:v>10.199999999999999</c:v>
                </c:pt>
                <c:pt idx="9">
                  <c:v>10.5</c:v>
                </c:pt>
                <c:pt idx="10">
                  <c:v>10.7</c:v>
                </c:pt>
                <c:pt idx="11">
                  <c:v>10.7</c:v>
                </c:pt>
                <c:pt idx="12">
                  <c:v>10.6</c:v>
                </c:pt>
                <c:pt idx="13">
                  <c:v>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5E-466D-B7FD-EF9E247EEDA2}"/>
            </c:ext>
          </c:extLst>
        </c:ser>
        <c:ser>
          <c:idx val="1"/>
          <c:order val="1"/>
          <c:tx>
            <c:strRef>
              <c:f>'Plot 2'!$D$28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'Plot 2'!$B$29:$B$42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'Plot 2'!$D$29:$D$42</c:f>
              <c:numCache>
                <c:formatCode>0.00</c:formatCode>
                <c:ptCount val="14"/>
                <c:pt idx="0">
                  <c:v>4.9399999999999995</c:v>
                </c:pt>
                <c:pt idx="1">
                  <c:v>3.47</c:v>
                </c:pt>
                <c:pt idx="2">
                  <c:v>3.3</c:v>
                </c:pt>
                <c:pt idx="3">
                  <c:v>3.23</c:v>
                </c:pt>
                <c:pt idx="4">
                  <c:v>2.6789999999999998</c:v>
                </c:pt>
                <c:pt idx="5">
                  <c:v>3.16</c:v>
                </c:pt>
                <c:pt idx="6">
                  <c:v>2.7919999999999998</c:v>
                </c:pt>
                <c:pt idx="7">
                  <c:v>2.8450000000000002</c:v>
                </c:pt>
                <c:pt idx="8">
                  <c:v>2.347</c:v>
                </c:pt>
                <c:pt idx="9">
                  <c:v>2.5270000000000001</c:v>
                </c:pt>
                <c:pt idx="10">
                  <c:v>2.4630000000000001</c:v>
                </c:pt>
                <c:pt idx="11">
                  <c:v>2.7269999999999999</c:v>
                </c:pt>
                <c:pt idx="12">
                  <c:v>2.1030000000000002</c:v>
                </c:pt>
                <c:pt idx="13">
                  <c:v>2.0790000000000002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0D-42B4-A5FA-DD2FB8E97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414576"/>
        <c:axId val="934410416"/>
      </c:scatterChart>
      <c:valAx>
        <c:axId val="934414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2852924633555745"/>
              <c:y val="0.894373973418807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4410416"/>
        <c:crosses val="autoZero"/>
        <c:crossBetween val="midCat"/>
      </c:valAx>
      <c:valAx>
        <c:axId val="93441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 and EC</a:t>
                </a:r>
              </a:p>
            </c:rich>
          </c:tx>
          <c:layout>
            <c:manualLayout>
              <c:xMode val="edge"/>
              <c:yMode val="edge"/>
              <c:x val="1.766937698272986E-2"/>
              <c:y val="0.353925085381308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4414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479158152714517"/>
          <c:y val="0.33820028344271114"/>
          <c:w val="0.2198958784235315"/>
          <c:h val="0.189987274448029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77888801911458"/>
          <c:y val="8.2815716988481447E-2"/>
          <c:w val="0.82506198421103794"/>
          <c:h val="0.711954649186099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2'!$Q$28</c:f>
              <c:strCache>
                <c:ptCount val="1"/>
                <c:pt idx="0">
                  <c:v>pH  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'Plot 2'!$P$29:$P$42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'Plot 2'!$Q$29:$Q$42</c:f>
              <c:numCache>
                <c:formatCode>0.00</c:formatCode>
                <c:ptCount val="14"/>
                <c:pt idx="0" formatCode="0">
                  <c:v>2</c:v>
                </c:pt>
                <c:pt idx="1">
                  <c:v>6</c:v>
                </c:pt>
                <c:pt idx="2">
                  <c:v>6.8</c:v>
                </c:pt>
                <c:pt idx="3">
                  <c:v>7.7</c:v>
                </c:pt>
                <c:pt idx="4">
                  <c:v>8.4</c:v>
                </c:pt>
                <c:pt idx="5">
                  <c:v>8.6999999999999993</c:v>
                </c:pt>
                <c:pt idx="6">
                  <c:v>8.9</c:v>
                </c:pt>
                <c:pt idx="7">
                  <c:v>9.1</c:v>
                </c:pt>
                <c:pt idx="8">
                  <c:v>10.9</c:v>
                </c:pt>
                <c:pt idx="9">
                  <c:v>11.2</c:v>
                </c:pt>
                <c:pt idx="10">
                  <c:v>11.8</c:v>
                </c:pt>
                <c:pt idx="11">
                  <c:v>11.7</c:v>
                </c:pt>
                <c:pt idx="12">
                  <c:v>11.8</c:v>
                </c:pt>
                <c:pt idx="13">
                  <c:v>8.6999999999999993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D1-4613-8AEC-1187A805B070}"/>
            </c:ext>
          </c:extLst>
        </c:ser>
        <c:ser>
          <c:idx val="1"/>
          <c:order val="1"/>
          <c:tx>
            <c:strRef>
              <c:f>'Plot 2'!$R$28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'Plot 2'!$P$29:$P$42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'Plot 2'!$R$29:$R$42</c:f>
              <c:numCache>
                <c:formatCode>0.00</c:formatCode>
                <c:ptCount val="14"/>
                <c:pt idx="0">
                  <c:v>4.9400000000000004</c:v>
                </c:pt>
                <c:pt idx="1">
                  <c:v>3.29</c:v>
                </c:pt>
                <c:pt idx="2">
                  <c:v>2.37</c:v>
                </c:pt>
                <c:pt idx="3">
                  <c:v>3.28</c:v>
                </c:pt>
                <c:pt idx="4">
                  <c:v>2.9889999999999999</c:v>
                </c:pt>
                <c:pt idx="5">
                  <c:v>3.06</c:v>
                </c:pt>
                <c:pt idx="6">
                  <c:v>2.6080000000000001</c:v>
                </c:pt>
                <c:pt idx="7">
                  <c:v>2.415</c:v>
                </c:pt>
                <c:pt idx="8">
                  <c:v>2.387</c:v>
                </c:pt>
                <c:pt idx="9">
                  <c:v>2.298</c:v>
                </c:pt>
                <c:pt idx="10">
                  <c:v>2.2559999999999998</c:v>
                </c:pt>
                <c:pt idx="11">
                  <c:v>2.4049999999999998</c:v>
                </c:pt>
                <c:pt idx="12">
                  <c:v>2.516</c:v>
                </c:pt>
                <c:pt idx="13">
                  <c:v>2.161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DF-42A8-9D3F-59B2C1021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422896"/>
        <c:axId val="934419152"/>
      </c:scatterChart>
      <c:valAx>
        <c:axId val="934422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4063428057651965"/>
              <c:y val="0.90338172851814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4419152"/>
        <c:crosses val="autoZero"/>
        <c:crossBetween val="midCat"/>
      </c:valAx>
      <c:valAx>
        <c:axId val="93441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 and EC</a:t>
                </a:r>
              </a:p>
            </c:rich>
          </c:tx>
          <c:layout>
            <c:manualLayout>
              <c:xMode val="edge"/>
              <c:yMode val="edge"/>
              <c:x val="1.6666717829861909E-2"/>
              <c:y val="0.296351367108561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4422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854660711270745"/>
          <c:y val="0.41340359927372766"/>
          <c:w val="0.21946718648473035"/>
          <c:h val="0.189987191165498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082454605455"/>
          <c:y val="6.0984047673198843E-2"/>
          <c:w val="0.83216752876650657"/>
          <c:h val="0.737104223471148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2'!$AE$28</c:f>
              <c:strCache>
                <c:ptCount val="1"/>
                <c:pt idx="0">
                  <c:v>pH  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'Plot 2'!$AD$29:$AD$43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'Plot 2'!$AE$29:$AE$43</c:f>
              <c:numCache>
                <c:formatCode>0.00</c:formatCode>
                <c:ptCount val="15"/>
                <c:pt idx="0" formatCode="0">
                  <c:v>2</c:v>
                </c:pt>
                <c:pt idx="1">
                  <c:v>5.6</c:v>
                </c:pt>
                <c:pt idx="2">
                  <c:v>6.4</c:v>
                </c:pt>
                <c:pt idx="3">
                  <c:v>7.2</c:v>
                </c:pt>
                <c:pt idx="4">
                  <c:v>8</c:v>
                </c:pt>
                <c:pt idx="5">
                  <c:v>8.5</c:v>
                </c:pt>
                <c:pt idx="6">
                  <c:v>8.8000000000000007</c:v>
                </c:pt>
                <c:pt idx="7">
                  <c:v>9</c:v>
                </c:pt>
                <c:pt idx="8">
                  <c:v>11.3</c:v>
                </c:pt>
                <c:pt idx="9">
                  <c:v>11.8</c:v>
                </c:pt>
                <c:pt idx="10">
                  <c:v>12.3</c:v>
                </c:pt>
                <c:pt idx="11">
                  <c:v>12.3</c:v>
                </c:pt>
                <c:pt idx="12">
                  <c:v>12.2</c:v>
                </c:pt>
                <c:pt idx="13">
                  <c:v>9.1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1E-4209-B003-465BB31103A0}"/>
            </c:ext>
          </c:extLst>
        </c:ser>
        <c:ser>
          <c:idx val="1"/>
          <c:order val="1"/>
          <c:tx>
            <c:strRef>
              <c:f>'Plot 2'!$AF$28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'Plot 2'!$AD$29:$AD$42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'Plot 2'!$AF$29:$AF$42</c:f>
              <c:numCache>
                <c:formatCode>0.00</c:formatCode>
                <c:ptCount val="14"/>
                <c:pt idx="0">
                  <c:v>4.9400000000000004</c:v>
                </c:pt>
                <c:pt idx="1">
                  <c:v>3.46</c:v>
                </c:pt>
                <c:pt idx="2">
                  <c:v>2.9350000000000001</c:v>
                </c:pt>
                <c:pt idx="3">
                  <c:v>3.37</c:v>
                </c:pt>
                <c:pt idx="4">
                  <c:v>2.95</c:v>
                </c:pt>
                <c:pt idx="5">
                  <c:v>3.39</c:v>
                </c:pt>
                <c:pt idx="6">
                  <c:v>2.488</c:v>
                </c:pt>
                <c:pt idx="7">
                  <c:v>3.1</c:v>
                </c:pt>
                <c:pt idx="8">
                  <c:v>3.23</c:v>
                </c:pt>
                <c:pt idx="9">
                  <c:v>2.7</c:v>
                </c:pt>
                <c:pt idx="10">
                  <c:v>2.2799999999999998</c:v>
                </c:pt>
                <c:pt idx="11">
                  <c:v>2.4249999999999998</c:v>
                </c:pt>
                <c:pt idx="12">
                  <c:v>2.3719999999999999</c:v>
                </c:pt>
                <c:pt idx="13">
                  <c:v>2.4649999999999999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1D-406C-87D4-A83413B7D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412912"/>
        <c:axId val="934414992"/>
      </c:scatterChart>
      <c:valAx>
        <c:axId val="934412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3349695323172321"/>
              <c:y val="0.895875646875521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4414992"/>
        <c:crosses val="autoZero"/>
        <c:crossBetween val="midCat"/>
      </c:valAx>
      <c:valAx>
        <c:axId val="9344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 and EC</a:t>
                </a:r>
              </a:p>
            </c:rich>
          </c:tx>
          <c:layout>
            <c:manualLayout>
              <c:xMode val="edge"/>
              <c:yMode val="edge"/>
              <c:x val="1.6666717829861909E-2"/>
              <c:y val="0.3341703299760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4412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243981929159441"/>
          <c:y val="0.37547472316509933"/>
          <c:w val="0.21946718648473035"/>
          <c:h val="0.188413798619998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24</xdr:row>
      <xdr:rowOff>0</xdr:rowOff>
    </xdr:from>
    <xdr:to>
      <xdr:col>12</xdr:col>
      <xdr:colOff>238125</xdr:colOff>
      <xdr:row>36</xdr:row>
      <xdr:rowOff>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152400</xdr:colOff>
      <xdr:row>23</xdr:row>
      <xdr:rowOff>180975</xdr:rowOff>
    </xdr:from>
    <xdr:to>
      <xdr:col>25</xdr:col>
      <xdr:colOff>676274</xdr:colOff>
      <xdr:row>35</xdr:row>
      <xdr:rowOff>180976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390524</xdr:colOff>
      <xdr:row>23</xdr:row>
      <xdr:rowOff>180975</xdr:rowOff>
    </xdr:from>
    <xdr:to>
      <xdr:col>40</xdr:col>
      <xdr:colOff>285750</xdr:colOff>
      <xdr:row>36</xdr:row>
      <xdr:rowOff>19050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604837</xdr:colOff>
      <xdr:row>10</xdr:row>
      <xdr:rowOff>190499</xdr:rowOff>
    </xdr:from>
    <xdr:to>
      <xdr:col>9</xdr:col>
      <xdr:colOff>0</xdr:colOff>
      <xdr:row>22</xdr:row>
      <xdr:rowOff>180974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4761</xdr:colOff>
      <xdr:row>11</xdr:row>
      <xdr:rowOff>4762</xdr:rowOff>
    </xdr:from>
    <xdr:to>
      <xdr:col>23</xdr:col>
      <xdr:colOff>9524</xdr:colOff>
      <xdr:row>22</xdr:row>
      <xdr:rowOff>180975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14286</xdr:colOff>
      <xdr:row>11</xdr:row>
      <xdr:rowOff>14287</xdr:rowOff>
    </xdr:from>
    <xdr:to>
      <xdr:col>36</xdr:col>
      <xdr:colOff>600075</xdr:colOff>
      <xdr:row>23</xdr:row>
      <xdr:rowOff>9525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27</xdr:row>
      <xdr:rowOff>185737</xdr:rowOff>
    </xdr:from>
    <xdr:to>
      <xdr:col>12</xdr:col>
      <xdr:colOff>304799</xdr:colOff>
      <xdr:row>39</xdr:row>
      <xdr:rowOff>180974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257175</xdr:colOff>
      <xdr:row>27</xdr:row>
      <xdr:rowOff>147637</xdr:rowOff>
    </xdr:from>
    <xdr:to>
      <xdr:col>26</xdr:col>
      <xdr:colOff>161925</xdr:colOff>
      <xdr:row>39</xdr:row>
      <xdr:rowOff>142875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9524</xdr:colOff>
      <xdr:row>27</xdr:row>
      <xdr:rowOff>185737</xdr:rowOff>
    </xdr:from>
    <xdr:to>
      <xdr:col>39</xdr:col>
      <xdr:colOff>523874</xdr:colOff>
      <xdr:row>40</xdr:row>
      <xdr:rowOff>9525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4761</xdr:colOff>
      <xdr:row>12</xdr:row>
      <xdr:rowOff>190499</xdr:rowOff>
    </xdr:from>
    <xdr:to>
      <xdr:col>37</xdr:col>
      <xdr:colOff>0</xdr:colOff>
      <xdr:row>25</xdr:row>
      <xdr:rowOff>9524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609599</xdr:colOff>
      <xdr:row>13</xdr:row>
      <xdr:rowOff>4762</xdr:rowOff>
    </xdr:from>
    <xdr:to>
      <xdr:col>8</xdr:col>
      <xdr:colOff>600074</xdr:colOff>
      <xdr:row>25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609599</xdr:colOff>
      <xdr:row>13</xdr:row>
      <xdr:rowOff>4762</xdr:rowOff>
    </xdr:from>
    <xdr:to>
      <xdr:col>23</xdr:col>
      <xdr:colOff>9524</xdr:colOff>
      <xdr:row>24</xdr:row>
      <xdr:rowOff>180975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371476</xdr:colOff>
      <xdr:row>31</xdr:row>
      <xdr:rowOff>104775</xdr:rowOff>
    </xdr:from>
    <xdr:to>
      <xdr:col>24</xdr:col>
      <xdr:colOff>352425</xdr:colOff>
      <xdr:row>44</xdr:row>
      <xdr:rowOff>161925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18</xdr:row>
      <xdr:rowOff>4762</xdr:rowOff>
    </xdr:from>
    <xdr:to>
      <xdr:col>21</xdr:col>
      <xdr:colOff>9525</xdr:colOff>
      <xdr:row>29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U35"/>
  <sheetViews>
    <sheetView topLeftCell="A7" workbookViewId="0">
      <selection activeCell="A9" sqref="A9"/>
    </sheetView>
  </sheetViews>
  <sheetFormatPr defaultRowHeight="15" x14ac:dyDescent="0.25"/>
  <cols>
    <col min="2" max="2" width="14.85546875" bestFit="1" customWidth="1"/>
    <col min="3" max="3" width="9.7109375" bestFit="1" customWidth="1"/>
    <col min="9" max="9" width="14.85546875" bestFit="1" customWidth="1"/>
    <col min="10" max="10" width="9.7109375" bestFit="1" customWidth="1"/>
    <col min="16" max="16" width="14.85546875" bestFit="1" customWidth="1"/>
    <col min="17" max="17" width="9.7109375" bestFit="1" customWidth="1"/>
  </cols>
  <sheetData>
    <row r="2" spans="2:21" x14ac:dyDescent="0.25">
      <c r="D2" t="s">
        <v>37</v>
      </c>
      <c r="K2" t="s">
        <v>44</v>
      </c>
      <c r="R2" t="s">
        <v>45</v>
      </c>
    </row>
    <row r="4" spans="2:21" x14ac:dyDescent="0.25">
      <c r="B4" s="84" t="s">
        <v>0</v>
      </c>
      <c r="C4" s="30" t="s">
        <v>1</v>
      </c>
      <c r="D4" s="84" t="s">
        <v>2</v>
      </c>
      <c r="E4" s="84"/>
      <c r="F4" s="84"/>
      <c r="G4" s="84"/>
      <c r="H4" s="29"/>
      <c r="I4" s="84" t="s">
        <v>0</v>
      </c>
      <c r="J4" s="30" t="s">
        <v>1</v>
      </c>
      <c r="K4" s="84" t="s">
        <v>2</v>
      </c>
      <c r="L4" s="84"/>
      <c r="M4" s="84"/>
      <c r="N4" s="84"/>
      <c r="O4" s="29"/>
      <c r="P4" s="84" t="s">
        <v>0</v>
      </c>
      <c r="Q4" s="30" t="s">
        <v>1</v>
      </c>
      <c r="R4" s="84" t="s">
        <v>2</v>
      </c>
      <c r="S4" s="84"/>
      <c r="T4" s="84"/>
      <c r="U4" s="84"/>
    </row>
    <row r="5" spans="2:21" x14ac:dyDescent="0.25">
      <c r="B5" s="84"/>
      <c r="C5" s="26" t="s">
        <v>57</v>
      </c>
      <c r="D5" s="26" t="s">
        <v>32</v>
      </c>
      <c r="E5" s="26" t="s">
        <v>33</v>
      </c>
      <c r="F5" s="26" t="s">
        <v>34</v>
      </c>
      <c r="G5" s="26" t="s">
        <v>35</v>
      </c>
      <c r="H5" s="29"/>
      <c r="I5" s="84"/>
      <c r="J5" s="26" t="s">
        <v>57</v>
      </c>
      <c r="K5" s="26" t="s">
        <v>32</v>
      </c>
      <c r="L5" s="26" t="s">
        <v>33</v>
      </c>
      <c r="M5" s="26" t="s">
        <v>34</v>
      </c>
      <c r="N5" s="26" t="s">
        <v>35</v>
      </c>
      <c r="O5" s="29"/>
      <c r="P5" s="84"/>
      <c r="Q5" s="26" t="s">
        <v>57</v>
      </c>
      <c r="R5" s="26" t="s">
        <v>32</v>
      </c>
      <c r="S5" s="26" t="s">
        <v>33</v>
      </c>
      <c r="T5" s="26" t="s">
        <v>34</v>
      </c>
      <c r="U5" s="26" t="s">
        <v>35</v>
      </c>
    </row>
    <row r="6" spans="2:21" x14ac:dyDescent="0.25">
      <c r="B6" s="26" t="s">
        <v>3</v>
      </c>
      <c r="C6" s="8">
        <v>2</v>
      </c>
      <c r="D6" s="3">
        <v>6.3</v>
      </c>
      <c r="E6" s="3">
        <v>7.9</v>
      </c>
      <c r="F6" s="3">
        <v>8.6</v>
      </c>
      <c r="G6" s="3">
        <v>8.8000000000000007</v>
      </c>
      <c r="H6" s="29"/>
      <c r="I6" s="26" t="s">
        <v>3</v>
      </c>
      <c r="J6" s="8">
        <v>2</v>
      </c>
      <c r="K6" s="3">
        <v>6.4</v>
      </c>
      <c r="L6" s="3">
        <v>7.1</v>
      </c>
      <c r="M6" s="3">
        <v>8.5</v>
      </c>
      <c r="N6" s="3">
        <v>9.1</v>
      </c>
      <c r="O6" s="29"/>
      <c r="P6" s="26" t="s">
        <v>3</v>
      </c>
      <c r="Q6" s="8">
        <v>2</v>
      </c>
      <c r="R6" s="3">
        <v>6.3</v>
      </c>
      <c r="S6" s="3">
        <v>8.1</v>
      </c>
      <c r="T6" s="10">
        <v>9</v>
      </c>
      <c r="U6" s="3">
        <v>9.1999999999999993</v>
      </c>
    </row>
    <row r="7" spans="2:21" x14ac:dyDescent="0.25">
      <c r="B7" s="26" t="s">
        <v>4</v>
      </c>
      <c r="C7" s="26"/>
      <c r="D7" s="26"/>
      <c r="E7" s="26"/>
      <c r="F7" s="26"/>
      <c r="G7" s="26"/>
      <c r="H7" s="29"/>
      <c r="I7" s="26" t="s">
        <v>4</v>
      </c>
      <c r="J7" s="26"/>
      <c r="K7" s="26"/>
      <c r="L7" s="26"/>
      <c r="M7" s="26"/>
      <c r="N7" s="26"/>
      <c r="O7" s="29"/>
      <c r="P7" s="26" t="s">
        <v>4</v>
      </c>
      <c r="Q7" s="26"/>
      <c r="R7" s="26"/>
      <c r="S7" s="26"/>
      <c r="T7" s="26"/>
      <c r="U7" s="26"/>
    </row>
    <row r="8" spans="2:21" x14ac:dyDescent="0.25">
      <c r="B8" s="26"/>
      <c r="C8" s="26" t="s">
        <v>1</v>
      </c>
      <c r="D8" s="81" t="s">
        <v>56</v>
      </c>
      <c r="E8" s="82"/>
      <c r="F8" s="82"/>
      <c r="G8" s="83"/>
      <c r="H8" s="29"/>
      <c r="I8" s="26"/>
      <c r="J8" s="26" t="s">
        <v>1</v>
      </c>
      <c r="K8" s="81" t="s">
        <v>56</v>
      </c>
      <c r="L8" s="82"/>
      <c r="M8" s="82"/>
      <c r="N8" s="83"/>
      <c r="O8" s="29"/>
      <c r="P8" s="26"/>
      <c r="Q8" s="26" t="s">
        <v>1</v>
      </c>
      <c r="R8" s="81" t="s">
        <v>56</v>
      </c>
      <c r="S8" s="82"/>
      <c r="T8" s="82"/>
      <c r="U8" s="83"/>
    </row>
    <row r="9" spans="2:21" x14ac:dyDescent="0.25">
      <c r="B9" s="26" t="s">
        <v>5</v>
      </c>
      <c r="C9" s="26" t="s">
        <v>57</v>
      </c>
      <c r="D9" s="26" t="s">
        <v>32</v>
      </c>
      <c r="E9" s="26" t="s">
        <v>33</v>
      </c>
      <c r="F9" s="26" t="s">
        <v>36</v>
      </c>
      <c r="G9" s="26" t="s">
        <v>35</v>
      </c>
      <c r="H9" s="29"/>
      <c r="I9" s="26" t="s">
        <v>5</v>
      </c>
      <c r="J9" s="26" t="s">
        <v>57</v>
      </c>
      <c r="K9" s="26" t="s">
        <v>32</v>
      </c>
      <c r="L9" s="26" t="s">
        <v>33</v>
      </c>
      <c r="M9" s="26" t="s">
        <v>36</v>
      </c>
      <c r="N9" s="26" t="s">
        <v>35</v>
      </c>
      <c r="O9" s="29"/>
      <c r="P9" s="26" t="s">
        <v>5</v>
      </c>
      <c r="Q9" s="26" t="s">
        <v>57</v>
      </c>
      <c r="R9" s="26" t="s">
        <v>32</v>
      </c>
      <c r="S9" s="26" t="s">
        <v>33</v>
      </c>
      <c r="T9" s="26" t="s">
        <v>36</v>
      </c>
      <c r="U9" s="26" t="s">
        <v>35</v>
      </c>
    </row>
    <row r="10" spans="2:21" x14ac:dyDescent="0.25">
      <c r="B10" s="26" t="s">
        <v>6</v>
      </c>
      <c r="C10" s="70">
        <v>15.38</v>
      </c>
      <c r="D10" s="3">
        <v>17.36</v>
      </c>
      <c r="E10" s="3">
        <v>17.329999999999998</v>
      </c>
      <c r="F10" s="8">
        <v>17.8</v>
      </c>
      <c r="G10" s="3">
        <v>14.95</v>
      </c>
      <c r="H10" s="29"/>
      <c r="I10" s="26" t="s">
        <v>6</v>
      </c>
      <c r="J10" s="70">
        <v>15.38</v>
      </c>
      <c r="K10" s="3">
        <v>21.1</v>
      </c>
      <c r="L10" s="3">
        <v>21.34</v>
      </c>
      <c r="M10" s="3">
        <v>21.17</v>
      </c>
      <c r="N10" s="3">
        <v>20.02</v>
      </c>
      <c r="O10" s="29"/>
      <c r="P10" s="26" t="s">
        <v>6</v>
      </c>
      <c r="Q10" s="70">
        <v>15.38</v>
      </c>
      <c r="R10" s="14">
        <v>19.59</v>
      </c>
      <c r="S10" s="14">
        <v>18.7</v>
      </c>
      <c r="T10" s="14">
        <v>20.9</v>
      </c>
      <c r="U10" s="3">
        <v>15.69</v>
      </c>
    </row>
    <row r="11" spans="2:21" x14ac:dyDescent="0.25">
      <c r="B11" s="26" t="s">
        <v>7</v>
      </c>
      <c r="C11" s="23">
        <v>2680</v>
      </c>
      <c r="D11" s="3">
        <v>1813.23</v>
      </c>
      <c r="E11" s="29">
        <v>1601.25</v>
      </c>
      <c r="F11" s="3">
        <v>1523.94</v>
      </c>
      <c r="G11" s="3">
        <v>1444.18</v>
      </c>
      <c r="H11" s="29"/>
      <c r="I11" s="26" t="s">
        <v>7</v>
      </c>
      <c r="J11" s="23">
        <v>2680</v>
      </c>
      <c r="K11" s="3">
        <v>1785.7390931161433</v>
      </c>
      <c r="L11" s="29">
        <v>1518.48</v>
      </c>
      <c r="M11" s="3">
        <v>1437.0507846415201</v>
      </c>
      <c r="N11" s="3">
        <v>1389.22</v>
      </c>
      <c r="O11" s="29"/>
      <c r="P11" s="26" t="s">
        <v>7</v>
      </c>
      <c r="Q11" s="23">
        <v>2680</v>
      </c>
      <c r="R11" s="14">
        <v>1523.94</v>
      </c>
      <c r="S11" s="14">
        <v>1514.92</v>
      </c>
      <c r="T11" s="14">
        <v>1510.81</v>
      </c>
      <c r="U11" s="3">
        <v>1464.54</v>
      </c>
    </row>
    <row r="12" spans="2:21" x14ac:dyDescent="0.25">
      <c r="B12" s="26" t="s">
        <v>8</v>
      </c>
      <c r="C12" s="21">
        <v>120</v>
      </c>
      <c r="D12" s="8">
        <v>8.2899999999999991</v>
      </c>
      <c r="E12" s="8">
        <v>3.6440000000000001</v>
      </c>
      <c r="F12" s="8">
        <v>4.6970000000000001</v>
      </c>
      <c r="G12" s="8">
        <v>4.2839999999999998</v>
      </c>
      <c r="H12" s="29"/>
      <c r="I12" s="26" t="s">
        <v>8</v>
      </c>
      <c r="J12" s="21">
        <v>120</v>
      </c>
      <c r="K12" s="8">
        <v>1.738</v>
      </c>
      <c r="L12" s="8">
        <v>6.1065000000000001E-2</v>
      </c>
      <c r="M12" s="8">
        <v>7.8939999999999996E-2</v>
      </c>
      <c r="N12" s="8">
        <v>3.8940000000000001</v>
      </c>
      <c r="O12" s="29"/>
      <c r="P12" s="26" t="s">
        <v>8</v>
      </c>
      <c r="Q12" s="21">
        <v>120</v>
      </c>
      <c r="R12" s="8">
        <v>2.0590000000000002</v>
      </c>
      <c r="S12" s="8">
        <v>1.3632</v>
      </c>
      <c r="T12" s="3">
        <v>3.26</v>
      </c>
      <c r="U12" s="8">
        <v>3.1059999999999999</v>
      </c>
    </row>
    <row r="13" spans="2:21" x14ac:dyDescent="0.25">
      <c r="B13" s="26" t="s">
        <v>9</v>
      </c>
      <c r="C13" s="14">
        <v>2.41</v>
      </c>
      <c r="D13" s="8">
        <v>1.2</v>
      </c>
      <c r="E13" s="3">
        <v>1.77</v>
      </c>
      <c r="F13" s="3">
        <v>1.34</v>
      </c>
      <c r="G13" s="8">
        <v>0.1</v>
      </c>
      <c r="H13" s="29"/>
      <c r="I13" s="26" t="s">
        <v>9</v>
      </c>
      <c r="J13" s="14">
        <v>2.41</v>
      </c>
      <c r="K13" s="3" t="s">
        <v>76</v>
      </c>
      <c r="L13" s="3" t="s">
        <v>72</v>
      </c>
      <c r="M13" s="3" t="s">
        <v>72</v>
      </c>
      <c r="N13" s="3">
        <v>4.0000000000000001E-3</v>
      </c>
      <c r="O13" s="29"/>
      <c r="P13" s="26" t="s">
        <v>9</v>
      </c>
      <c r="Q13" s="14">
        <v>2.41</v>
      </c>
      <c r="R13" s="3" t="s">
        <v>58</v>
      </c>
      <c r="S13" s="3">
        <v>3.08</v>
      </c>
      <c r="T13" s="3" t="s">
        <v>61</v>
      </c>
      <c r="U13" s="3" t="s">
        <v>64</v>
      </c>
    </row>
    <row r="14" spans="2:21" x14ac:dyDescent="0.25">
      <c r="B14" s="26" t="s">
        <v>10</v>
      </c>
      <c r="C14" s="8">
        <v>0.20399999999999999</v>
      </c>
      <c r="D14" s="3">
        <v>3.38</v>
      </c>
      <c r="E14" s="3">
        <v>3.69</v>
      </c>
      <c r="F14" s="8">
        <v>4.01</v>
      </c>
      <c r="G14" s="3">
        <v>3.27</v>
      </c>
      <c r="H14" s="29"/>
      <c r="I14" s="26" t="s">
        <v>10</v>
      </c>
      <c r="J14" s="8">
        <v>0.20399999999999999</v>
      </c>
      <c r="K14" s="14">
        <v>4.0000000000000001E-3</v>
      </c>
      <c r="L14" s="14">
        <v>4.0000000000000001E-3</v>
      </c>
      <c r="M14" s="14">
        <v>4.0000000000000001E-3</v>
      </c>
      <c r="N14" s="8">
        <v>4.5999999999999999E-2</v>
      </c>
      <c r="O14" s="29"/>
      <c r="P14" s="26" t="s">
        <v>10</v>
      </c>
      <c r="Q14" s="8">
        <v>0.20399999999999999</v>
      </c>
      <c r="R14" s="3">
        <v>4.3899999999999997</v>
      </c>
      <c r="S14" s="3">
        <v>4.42</v>
      </c>
      <c r="T14" s="3">
        <v>5.18</v>
      </c>
      <c r="U14" s="8">
        <v>5.3</v>
      </c>
    </row>
    <row r="15" spans="2:21" x14ac:dyDescent="0.25">
      <c r="B15" s="26" t="s">
        <v>11</v>
      </c>
      <c r="C15" s="23">
        <v>219.6</v>
      </c>
      <c r="D15" s="19">
        <v>527</v>
      </c>
      <c r="E15" s="19">
        <v>565.70000000000005</v>
      </c>
      <c r="F15" s="19">
        <v>677.7</v>
      </c>
      <c r="G15" s="19">
        <v>631.1</v>
      </c>
      <c r="H15" s="29"/>
      <c r="I15" s="5" t="s">
        <v>11</v>
      </c>
      <c r="J15" s="25">
        <v>219.6</v>
      </c>
      <c r="K15" s="17">
        <v>430.44</v>
      </c>
      <c r="L15" s="17">
        <v>426.55</v>
      </c>
      <c r="M15" s="17">
        <v>433.58</v>
      </c>
      <c r="N15" s="19">
        <v>505.709</v>
      </c>
      <c r="O15" s="29"/>
      <c r="P15" s="26" t="s">
        <v>11</v>
      </c>
      <c r="Q15" s="23">
        <v>219.6</v>
      </c>
      <c r="R15" s="13">
        <v>561.78</v>
      </c>
      <c r="S15" s="13">
        <v>622.78</v>
      </c>
      <c r="T15" s="13">
        <v>595.04</v>
      </c>
      <c r="U15" s="13">
        <v>516.63</v>
      </c>
    </row>
    <row r="16" spans="2:21" x14ac:dyDescent="0.25">
      <c r="B16" s="26" t="s">
        <v>12</v>
      </c>
      <c r="C16" s="3" t="s">
        <v>82</v>
      </c>
      <c r="D16" s="3" t="s">
        <v>52</v>
      </c>
      <c r="E16" s="3" t="s">
        <v>53</v>
      </c>
      <c r="F16" s="3" t="s">
        <v>54</v>
      </c>
      <c r="G16" s="3" t="s">
        <v>55</v>
      </c>
      <c r="H16" s="29"/>
      <c r="I16" s="26" t="s">
        <v>12</v>
      </c>
      <c r="J16" s="3" t="s">
        <v>82</v>
      </c>
      <c r="K16" s="3" t="s">
        <v>78</v>
      </c>
      <c r="L16" s="3" t="s">
        <v>77</v>
      </c>
      <c r="M16" s="3" t="s">
        <v>69</v>
      </c>
      <c r="N16" s="3">
        <v>2E-3</v>
      </c>
      <c r="O16" s="29"/>
      <c r="P16" s="26" t="s">
        <v>12</v>
      </c>
      <c r="Q16" s="3" t="s">
        <v>82</v>
      </c>
      <c r="R16" s="3">
        <v>0.33</v>
      </c>
      <c r="S16" s="3">
        <v>0.65</v>
      </c>
      <c r="T16" s="3" t="s">
        <v>50</v>
      </c>
      <c r="U16" s="3" t="s">
        <v>65</v>
      </c>
    </row>
    <row r="17" spans="2:21" x14ac:dyDescent="0.25">
      <c r="B17" s="26" t="s">
        <v>13</v>
      </c>
      <c r="C17" s="8">
        <v>1.623</v>
      </c>
      <c r="D17" s="8">
        <v>1.3505</v>
      </c>
      <c r="E17" s="8">
        <v>4.0819999999999999</v>
      </c>
      <c r="F17" s="8">
        <v>6.88</v>
      </c>
      <c r="G17" s="3">
        <v>1.47</v>
      </c>
      <c r="H17" s="29"/>
      <c r="I17" s="26" t="s">
        <v>13</v>
      </c>
      <c r="J17" s="8">
        <v>1.623</v>
      </c>
      <c r="K17" s="8">
        <v>0.25979999999999998</v>
      </c>
      <c r="L17" s="8">
        <v>0.23930000000000001</v>
      </c>
      <c r="M17" s="8">
        <v>3.7999999999999999E-2</v>
      </c>
      <c r="N17" s="8">
        <v>8.5999999999999993E-2</v>
      </c>
      <c r="O17" s="29"/>
      <c r="P17" s="26" t="s">
        <v>13</v>
      </c>
      <c r="Q17" s="8">
        <v>1.623</v>
      </c>
      <c r="R17" s="8">
        <v>2.2168000000000001</v>
      </c>
      <c r="S17" s="8">
        <v>5.077</v>
      </c>
      <c r="T17" s="3" t="s">
        <v>62</v>
      </c>
      <c r="U17" s="3" t="s">
        <v>66</v>
      </c>
    </row>
    <row r="18" spans="2:21" x14ac:dyDescent="0.25">
      <c r="B18" s="26" t="s">
        <v>14</v>
      </c>
      <c r="C18" s="8" t="s">
        <v>81</v>
      </c>
      <c r="D18" s="3">
        <v>1.93</v>
      </c>
      <c r="E18" s="3">
        <v>7.03</v>
      </c>
      <c r="F18" s="8">
        <v>1.0640000000000001</v>
      </c>
      <c r="G18" s="8">
        <v>1.1359999999999999</v>
      </c>
      <c r="H18" s="29"/>
      <c r="I18" s="26" t="s">
        <v>14</v>
      </c>
      <c r="J18" s="3" t="s">
        <v>81</v>
      </c>
      <c r="K18" s="8">
        <v>1.2999999999999999E-2</v>
      </c>
      <c r="L18" s="8">
        <v>2.3E-2</v>
      </c>
      <c r="M18" s="8">
        <v>4.5999999999999999E-2</v>
      </c>
      <c r="N18" s="8">
        <v>0.106</v>
      </c>
      <c r="O18" s="29"/>
      <c r="P18" s="26" t="s">
        <v>14</v>
      </c>
      <c r="Q18" s="3" t="s">
        <v>81</v>
      </c>
      <c r="R18" s="8">
        <v>1.3540000000000001</v>
      </c>
      <c r="S18" s="8">
        <v>3.8570000000000002</v>
      </c>
      <c r="T18" s="8">
        <v>3.6120000000000001</v>
      </c>
      <c r="U18" s="8">
        <v>4.258</v>
      </c>
    </row>
    <row r="19" spans="2:21" x14ac:dyDescent="0.25">
      <c r="B19" s="26" t="s">
        <v>15</v>
      </c>
      <c r="C19" s="8">
        <v>4.9000000000000002E-2</v>
      </c>
      <c r="D19" s="3">
        <v>10.79</v>
      </c>
      <c r="E19" s="3">
        <v>7.34</v>
      </c>
      <c r="F19" s="3">
        <v>6.66</v>
      </c>
      <c r="G19" s="3">
        <v>7.67</v>
      </c>
      <c r="H19" s="29"/>
      <c r="I19" s="26" t="s">
        <v>15</v>
      </c>
      <c r="J19" s="8">
        <v>4.9000000000000002E-2</v>
      </c>
      <c r="K19" s="14">
        <v>8.0000000000000002E-3</v>
      </c>
      <c r="L19" s="14">
        <v>5.0000000000000001E-3</v>
      </c>
      <c r="M19" s="14">
        <v>4.0000000000000001E-3</v>
      </c>
      <c r="N19" s="3">
        <v>2E-3</v>
      </c>
      <c r="O19" s="29"/>
      <c r="P19" s="26" t="s">
        <v>15</v>
      </c>
      <c r="Q19" s="8">
        <v>4.9000000000000002E-2</v>
      </c>
      <c r="R19" s="3" t="s">
        <v>59</v>
      </c>
      <c r="S19" s="3" t="s">
        <v>60</v>
      </c>
      <c r="T19" s="3" t="s">
        <v>63</v>
      </c>
      <c r="U19" s="3" t="s">
        <v>67</v>
      </c>
    </row>
    <row r="20" spans="2:21" x14ac:dyDescent="0.25">
      <c r="B20" s="26" t="s">
        <v>16</v>
      </c>
      <c r="C20" s="22">
        <v>209.81</v>
      </c>
      <c r="D20" s="3">
        <v>4.78</v>
      </c>
      <c r="E20" s="3" t="s">
        <v>90</v>
      </c>
      <c r="F20" s="8">
        <v>0.77</v>
      </c>
      <c r="G20" s="8">
        <v>0.52400000000000002</v>
      </c>
      <c r="H20" s="29"/>
      <c r="I20" s="26" t="s">
        <v>16</v>
      </c>
      <c r="J20" s="22">
        <v>209.81</v>
      </c>
      <c r="K20" s="8">
        <v>0.14000000000000001</v>
      </c>
      <c r="L20" s="8">
        <v>1.0671999999999999E-2</v>
      </c>
      <c r="M20" s="8">
        <v>1.46E-2</v>
      </c>
      <c r="N20" s="8">
        <v>0.129</v>
      </c>
      <c r="O20" s="29"/>
      <c r="P20" s="26" t="s">
        <v>16</v>
      </c>
      <c r="Q20" s="22">
        <v>209.81</v>
      </c>
      <c r="R20" s="8">
        <v>1.8525</v>
      </c>
      <c r="S20" s="8">
        <v>1.6859999999999999</v>
      </c>
      <c r="T20" s="8">
        <v>3.73</v>
      </c>
      <c r="U20" s="8">
        <v>0.215</v>
      </c>
    </row>
    <row r="21" spans="2:21" x14ac:dyDescent="0.25">
      <c r="B21" s="26" t="s">
        <v>17</v>
      </c>
      <c r="C21" s="13">
        <v>11.14</v>
      </c>
      <c r="D21" s="3">
        <v>0.87</v>
      </c>
      <c r="E21" s="8">
        <v>0.9</v>
      </c>
      <c r="F21" s="3">
        <v>0.89</v>
      </c>
      <c r="G21" s="3">
        <v>0.91</v>
      </c>
      <c r="H21" s="29"/>
      <c r="I21" s="26" t="s">
        <v>17</v>
      </c>
      <c r="J21" s="13">
        <v>11.14</v>
      </c>
      <c r="K21" s="8">
        <v>0.13200000000000001</v>
      </c>
      <c r="L21" s="8">
        <v>0.156</v>
      </c>
      <c r="M21" s="8">
        <v>0.186</v>
      </c>
      <c r="N21" s="8">
        <v>0.19028999999999999</v>
      </c>
      <c r="O21" s="29"/>
      <c r="P21" s="26" t="s">
        <v>17</v>
      </c>
      <c r="Q21" s="19">
        <v>11.14</v>
      </c>
      <c r="R21" s="3">
        <v>0.26</v>
      </c>
      <c r="S21" s="3">
        <v>0.25</v>
      </c>
      <c r="T21" s="3">
        <v>0.35</v>
      </c>
      <c r="U21" s="3">
        <v>0.38</v>
      </c>
    </row>
    <row r="22" spans="2:21" x14ac:dyDescent="0.25">
      <c r="B22" s="26" t="s">
        <v>18</v>
      </c>
      <c r="C22" s="22">
        <v>256.11</v>
      </c>
      <c r="D22" s="3">
        <v>22.25</v>
      </c>
      <c r="E22" s="3">
        <v>22.72</v>
      </c>
      <c r="F22" s="3">
        <v>20.86</v>
      </c>
      <c r="G22" s="3">
        <v>22.34</v>
      </c>
      <c r="H22" s="29"/>
      <c r="I22" s="26" t="s">
        <v>18</v>
      </c>
      <c r="J22" s="22">
        <v>256.11</v>
      </c>
      <c r="K22" s="8">
        <v>25.567</v>
      </c>
      <c r="L22" s="8">
        <v>25.134</v>
      </c>
      <c r="M22" s="8">
        <v>23.875</v>
      </c>
      <c r="N22" s="8">
        <v>20.508600000000001</v>
      </c>
      <c r="O22" s="29"/>
      <c r="P22" s="26" t="s">
        <v>18</v>
      </c>
      <c r="Q22" s="22">
        <v>256.11</v>
      </c>
      <c r="R22" s="3">
        <v>28.73</v>
      </c>
      <c r="S22" s="3">
        <v>27.94</v>
      </c>
      <c r="T22" s="3">
        <v>27.89</v>
      </c>
      <c r="U22" s="3">
        <v>25.08</v>
      </c>
    </row>
    <row r="23" spans="2:21" x14ac:dyDescent="0.25">
      <c r="B23" s="26" t="s">
        <v>19</v>
      </c>
      <c r="C23" s="22">
        <v>62.84</v>
      </c>
      <c r="D23" s="8">
        <v>5.7953000000000001</v>
      </c>
      <c r="E23" s="8">
        <v>3.43146</v>
      </c>
      <c r="F23" s="8">
        <v>1.37195</v>
      </c>
      <c r="G23" s="8">
        <v>1.8274600000000001</v>
      </c>
      <c r="H23" s="29"/>
      <c r="I23" s="26" t="s">
        <v>19</v>
      </c>
      <c r="J23" s="22">
        <v>62.84</v>
      </c>
      <c r="K23" s="8">
        <v>6.2850000000000001</v>
      </c>
      <c r="L23" s="8">
        <v>5.8369999999999997</v>
      </c>
      <c r="M23" s="8">
        <v>2.645</v>
      </c>
      <c r="N23" s="8">
        <v>1.0840000000000001</v>
      </c>
      <c r="O23" s="29"/>
      <c r="P23" s="26" t="s">
        <v>19</v>
      </c>
      <c r="Q23" s="22">
        <v>62.84</v>
      </c>
      <c r="R23" s="8">
        <v>6.2079700000000004</v>
      </c>
      <c r="S23" s="8">
        <v>3.2682699999999998</v>
      </c>
      <c r="T23" s="8">
        <v>2.89</v>
      </c>
      <c r="U23" s="8">
        <v>1.397</v>
      </c>
    </row>
    <row r="24" spans="2:21" x14ac:dyDescent="0.25">
      <c r="B24" s="26" t="s">
        <v>20</v>
      </c>
      <c r="C24" s="3" t="s">
        <v>82</v>
      </c>
      <c r="D24" s="8">
        <v>0.46600000000000003</v>
      </c>
      <c r="E24" s="8">
        <v>1.155</v>
      </c>
      <c r="F24" s="8">
        <v>1.387</v>
      </c>
      <c r="G24" s="8">
        <v>1.569</v>
      </c>
      <c r="H24" s="29"/>
      <c r="I24" s="26" t="s">
        <v>20</v>
      </c>
      <c r="J24" s="3" t="s">
        <v>82</v>
      </c>
      <c r="K24" s="3" t="s">
        <v>70</v>
      </c>
      <c r="L24" s="3" t="s">
        <v>79</v>
      </c>
      <c r="M24" s="8">
        <v>1.7999999999999999E-2</v>
      </c>
      <c r="N24" s="8">
        <v>0.11600000000000001</v>
      </c>
      <c r="O24" s="29"/>
      <c r="P24" s="26" t="s">
        <v>20</v>
      </c>
      <c r="Q24" s="3" t="s">
        <v>82</v>
      </c>
      <c r="R24" s="3">
        <v>0.78</v>
      </c>
      <c r="S24" s="8">
        <v>2.081</v>
      </c>
      <c r="T24" s="8">
        <v>1.1759999999999999</v>
      </c>
      <c r="U24" s="8">
        <v>1.9139999999999999</v>
      </c>
    </row>
    <row r="25" spans="2:21" x14ac:dyDescent="0.25">
      <c r="B25" s="26" t="s">
        <v>21</v>
      </c>
      <c r="C25" s="13">
        <v>44.62</v>
      </c>
      <c r="D25" s="3">
        <v>4.68</v>
      </c>
      <c r="E25" s="3">
        <v>5.03</v>
      </c>
      <c r="F25" s="3">
        <v>4.6399999999999997</v>
      </c>
      <c r="G25" s="3">
        <v>5.0199999999999996</v>
      </c>
      <c r="H25" s="29"/>
      <c r="I25" s="26" t="s">
        <v>21</v>
      </c>
      <c r="J25" s="13">
        <v>44.62</v>
      </c>
      <c r="K25" s="14">
        <v>3.39</v>
      </c>
      <c r="L25" s="14">
        <v>3.24</v>
      </c>
      <c r="M25" s="14">
        <v>3.1120000000000001</v>
      </c>
      <c r="N25" s="8">
        <v>5.5015999999999998</v>
      </c>
      <c r="O25" s="29"/>
      <c r="P25" s="26" t="s">
        <v>21</v>
      </c>
      <c r="Q25" s="19">
        <v>44.62</v>
      </c>
      <c r="R25" s="3">
        <v>5.64</v>
      </c>
      <c r="S25" s="3">
        <v>5.49</v>
      </c>
      <c r="T25" s="3">
        <v>5.58</v>
      </c>
      <c r="U25" s="3">
        <v>5.21</v>
      </c>
    </row>
    <row r="26" spans="2:21" x14ac:dyDescent="0.25">
      <c r="B26" s="26" t="s">
        <v>22</v>
      </c>
      <c r="C26" s="3"/>
      <c r="D26" s="3"/>
      <c r="E26" s="3"/>
      <c r="F26" s="29"/>
      <c r="G26" s="3"/>
      <c r="H26" s="29"/>
      <c r="I26" s="26" t="s">
        <v>22</v>
      </c>
      <c r="J26" s="3"/>
      <c r="K26" s="3"/>
      <c r="L26" s="3"/>
      <c r="M26" s="3"/>
      <c r="N26" s="3"/>
      <c r="O26" s="29"/>
      <c r="P26" s="26" t="s">
        <v>22</v>
      </c>
      <c r="Q26" s="3"/>
      <c r="R26" s="3"/>
      <c r="S26" s="3"/>
      <c r="T26" s="3"/>
      <c r="U26" s="3"/>
    </row>
    <row r="27" spans="2:21" x14ac:dyDescent="0.25">
      <c r="B27" s="26" t="s">
        <v>23</v>
      </c>
      <c r="C27" s="3"/>
      <c r="D27" s="3"/>
      <c r="E27" s="3"/>
      <c r="F27" s="3"/>
      <c r="G27" s="3"/>
      <c r="H27" s="29"/>
      <c r="I27" s="26" t="s">
        <v>23</v>
      </c>
      <c r="J27" s="3"/>
      <c r="K27" s="3"/>
      <c r="L27" s="3"/>
      <c r="M27" s="3"/>
      <c r="N27" s="3"/>
      <c r="O27" s="29"/>
      <c r="P27" s="26" t="s">
        <v>23</v>
      </c>
      <c r="Q27" s="3"/>
      <c r="R27" s="3"/>
      <c r="S27" s="3"/>
      <c r="T27" s="3"/>
      <c r="U27" s="3"/>
    </row>
    <row r="28" spans="2:21" x14ac:dyDescent="0.25">
      <c r="B28" s="26" t="s">
        <v>24</v>
      </c>
      <c r="C28" s="3"/>
      <c r="D28" s="3"/>
      <c r="E28" s="3"/>
      <c r="F28" s="3"/>
      <c r="G28" s="3"/>
      <c r="H28" s="29"/>
      <c r="I28" s="26" t="s">
        <v>24</v>
      </c>
      <c r="J28" s="3"/>
      <c r="K28" s="3"/>
      <c r="L28" s="3"/>
      <c r="M28" s="3"/>
      <c r="N28" s="3"/>
      <c r="O28" s="29"/>
      <c r="P28" s="26" t="s">
        <v>24</v>
      </c>
      <c r="Q28" s="3"/>
      <c r="R28" s="3"/>
      <c r="S28" s="3"/>
      <c r="T28" s="3"/>
      <c r="U28" s="3"/>
    </row>
    <row r="29" spans="2:21" x14ac:dyDescent="0.25">
      <c r="B29" s="26" t="s">
        <v>25</v>
      </c>
      <c r="C29" s="3"/>
      <c r="D29" s="3"/>
      <c r="E29" s="3"/>
      <c r="F29" s="3"/>
      <c r="G29" s="3"/>
      <c r="H29" s="29"/>
      <c r="I29" s="26" t="s">
        <v>25</v>
      </c>
      <c r="J29" s="3"/>
      <c r="K29" s="3"/>
      <c r="L29" s="3"/>
      <c r="M29" s="3"/>
      <c r="N29" s="3"/>
      <c r="O29" s="29"/>
      <c r="P29" s="26" t="s">
        <v>25</v>
      </c>
      <c r="Q29" s="3"/>
      <c r="R29" s="3"/>
      <c r="S29" s="3"/>
      <c r="T29" s="3"/>
      <c r="U29" s="3"/>
    </row>
    <row r="30" spans="2:21" x14ac:dyDescent="0.25">
      <c r="B30" s="26" t="s">
        <v>26</v>
      </c>
      <c r="C30" s="3"/>
      <c r="D30" s="3"/>
      <c r="E30" s="3"/>
      <c r="F30" s="3"/>
      <c r="G30" s="3"/>
      <c r="H30" s="29"/>
      <c r="I30" s="26" t="s">
        <v>26</v>
      </c>
      <c r="J30" s="3"/>
      <c r="K30" s="3"/>
      <c r="L30" s="3"/>
      <c r="M30" s="3"/>
      <c r="N30" s="3"/>
      <c r="O30" s="29"/>
      <c r="P30" s="26" t="s">
        <v>26</v>
      </c>
      <c r="Q30" s="3"/>
      <c r="R30" s="3"/>
      <c r="S30" s="3"/>
      <c r="T30" s="3"/>
      <c r="U30" s="3"/>
    </row>
    <row r="31" spans="2:21" x14ac:dyDescent="0.25">
      <c r="B31" s="26" t="s">
        <v>27</v>
      </c>
      <c r="C31" s="3"/>
      <c r="D31" s="3"/>
      <c r="E31" s="3"/>
      <c r="F31" s="3"/>
      <c r="G31" s="3"/>
      <c r="H31" s="29"/>
      <c r="I31" s="26" t="s">
        <v>27</v>
      </c>
      <c r="J31" s="3"/>
      <c r="K31" s="3"/>
      <c r="L31" s="3"/>
      <c r="M31" s="3"/>
      <c r="N31" s="3"/>
      <c r="O31" s="29"/>
      <c r="P31" s="26" t="s">
        <v>27</v>
      </c>
      <c r="Q31" s="3"/>
      <c r="R31" s="3"/>
      <c r="S31" s="3"/>
      <c r="T31" s="3"/>
      <c r="U31" s="3"/>
    </row>
    <row r="32" spans="2:21" x14ac:dyDescent="0.25">
      <c r="B32" s="26" t="s">
        <v>28</v>
      </c>
      <c r="C32" s="3"/>
      <c r="D32" s="3"/>
      <c r="E32" s="3"/>
      <c r="F32" s="3"/>
      <c r="G32" s="3"/>
      <c r="H32" s="29"/>
      <c r="I32" s="26" t="s">
        <v>28</v>
      </c>
      <c r="J32" s="3"/>
      <c r="K32" s="3"/>
      <c r="L32" s="3"/>
      <c r="M32" s="3"/>
      <c r="N32" s="3"/>
      <c r="O32" s="29"/>
      <c r="P32" s="26" t="s">
        <v>28</v>
      </c>
      <c r="Q32" s="3"/>
      <c r="R32" s="3"/>
      <c r="S32" s="3"/>
      <c r="T32" s="3"/>
      <c r="U32" s="3"/>
    </row>
    <row r="33" spans="2:21" x14ac:dyDescent="0.25">
      <c r="B33" s="26" t="s">
        <v>29</v>
      </c>
      <c r="C33" s="3"/>
      <c r="D33" s="3"/>
      <c r="E33" s="3"/>
      <c r="F33" s="3"/>
      <c r="G33" s="3"/>
      <c r="H33" s="29"/>
      <c r="I33" s="26" t="s">
        <v>29</v>
      </c>
      <c r="J33" s="3"/>
      <c r="K33" s="3"/>
      <c r="L33" s="3"/>
      <c r="M33" s="3"/>
      <c r="N33" s="3"/>
      <c r="O33" s="29"/>
      <c r="P33" s="26" t="s">
        <v>29</v>
      </c>
      <c r="Q33" s="3"/>
      <c r="R33" s="3"/>
      <c r="S33" s="3"/>
      <c r="T33" s="3"/>
      <c r="U33" s="3"/>
    </row>
    <row r="34" spans="2:21" x14ac:dyDescent="0.25">
      <c r="B34" s="26" t="s">
        <v>30</v>
      </c>
      <c r="C34" s="3"/>
      <c r="D34" s="3"/>
      <c r="E34" s="3"/>
      <c r="F34" s="3"/>
      <c r="G34" s="3"/>
      <c r="H34" s="29"/>
      <c r="I34" s="26" t="s">
        <v>30</v>
      </c>
      <c r="J34" s="3"/>
      <c r="K34" s="3"/>
      <c r="L34" s="3"/>
      <c r="M34" s="3"/>
      <c r="N34" s="3"/>
      <c r="O34" s="29"/>
      <c r="P34" s="26" t="s">
        <v>30</v>
      </c>
      <c r="Q34" s="3"/>
      <c r="R34" s="3"/>
      <c r="S34" s="3"/>
      <c r="T34" s="3"/>
      <c r="U34" s="3"/>
    </row>
    <row r="35" spans="2:21" x14ac:dyDescent="0.25">
      <c r="B35" s="26" t="s">
        <v>31</v>
      </c>
      <c r="C35" s="3"/>
      <c r="D35" s="3"/>
      <c r="E35" s="3"/>
      <c r="F35" s="3"/>
      <c r="G35" s="3"/>
      <c r="H35" s="29"/>
      <c r="I35" s="26" t="s">
        <v>31</v>
      </c>
      <c r="J35" s="3"/>
      <c r="K35" s="3"/>
      <c r="L35" s="3"/>
      <c r="M35" s="3"/>
      <c r="N35" s="3"/>
      <c r="O35" s="29"/>
      <c r="P35" s="26" t="s">
        <v>31</v>
      </c>
      <c r="Q35" s="3"/>
      <c r="R35" s="3"/>
      <c r="S35" s="3"/>
      <c r="T35" s="3"/>
      <c r="U35" s="3"/>
    </row>
  </sheetData>
  <mergeCells count="9">
    <mergeCell ref="D8:G8"/>
    <mergeCell ref="K8:N8"/>
    <mergeCell ref="R8:U8"/>
    <mergeCell ref="B4:B5"/>
    <mergeCell ref="D4:G4"/>
    <mergeCell ref="I4:I5"/>
    <mergeCell ref="P4:P5"/>
    <mergeCell ref="R4:U4"/>
    <mergeCell ref="K4:N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O36"/>
  <sheetViews>
    <sheetView topLeftCell="W22" workbookViewId="0">
      <selection activeCell="AO39" sqref="AO39"/>
    </sheetView>
  </sheetViews>
  <sheetFormatPr defaultRowHeight="15" x14ac:dyDescent="0.25"/>
  <cols>
    <col min="2" max="2" width="9.85546875" customWidth="1"/>
    <col min="4" max="4" width="11.28515625" bestFit="1" customWidth="1"/>
    <col min="11" max="11" width="10.7109375" bestFit="1" customWidth="1"/>
    <col min="18" max="18" width="11.28515625" bestFit="1" customWidth="1"/>
    <col min="25" max="25" width="10.7109375" bestFit="1" customWidth="1"/>
    <col min="26" max="26" width="13.7109375" bestFit="1" customWidth="1"/>
    <col min="32" max="32" width="11" bestFit="1" customWidth="1"/>
    <col min="39" max="39" width="10.7109375" bestFit="1" customWidth="1"/>
  </cols>
  <sheetData>
    <row r="2" spans="2:41" x14ac:dyDescent="0.25">
      <c r="E2" s="42" t="s">
        <v>37</v>
      </c>
      <c r="T2" s="42" t="s">
        <v>101</v>
      </c>
      <c r="AH2" s="42" t="s">
        <v>102</v>
      </c>
    </row>
    <row r="4" spans="2:41" x14ac:dyDescent="0.25">
      <c r="B4" s="42"/>
      <c r="C4" s="85" t="s">
        <v>99</v>
      </c>
      <c r="D4" s="85"/>
      <c r="E4" s="85"/>
      <c r="F4" s="85"/>
      <c r="G4" s="85"/>
      <c r="H4" s="85"/>
      <c r="I4" s="72"/>
      <c r="J4" s="72"/>
      <c r="K4" s="42"/>
      <c r="L4" s="86" t="s">
        <v>100</v>
      </c>
      <c r="M4" s="86"/>
      <c r="P4" s="42"/>
      <c r="Q4" s="85" t="s">
        <v>99</v>
      </c>
      <c r="R4" s="85"/>
      <c r="S4" s="85"/>
      <c r="T4" s="85"/>
      <c r="U4" s="85"/>
      <c r="V4" s="85"/>
      <c r="W4" s="72"/>
      <c r="Y4" s="42"/>
      <c r="Z4" s="86" t="s">
        <v>100</v>
      </c>
      <c r="AA4" s="86"/>
      <c r="AD4" s="42"/>
      <c r="AE4" s="85" t="s">
        <v>99</v>
      </c>
      <c r="AF4" s="85"/>
      <c r="AG4" s="85"/>
      <c r="AH4" s="85"/>
      <c r="AI4" s="85"/>
      <c r="AJ4" s="85"/>
      <c r="AK4" s="72"/>
      <c r="AN4" s="86" t="s">
        <v>100</v>
      </c>
      <c r="AO4" s="86"/>
    </row>
    <row r="5" spans="2:41" x14ac:dyDescent="0.25">
      <c r="B5" s="40" t="s">
        <v>98</v>
      </c>
      <c r="C5" s="73" t="s">
        <v>7</v>
      </c>
      <c r="D5" s="64" t="s">
        <v>11</v>
      </c>
      <c r="E5" s="33" t="s">
        <v>18</v>
      </c>
      <c r="F5" s="33" t="s">
        <v>16</v>
      </c>
      <c r="G5" s="33" t="s">
        <v>8</v>
      </c>
      <c r="H5" s="33" t="s">
        <v>19</v>
      </c>
      <c r="K5" s="43" t="s">
        <v>21</v>
      </c>
      <c r="L5" s="43" t="s">
        <v>17</v>
      </c>
      <c r="M5" s="45" t="s">
        <v>85</v>
      </c>
      <c r="P5" s="40" t="s">
        <v>98</v>
      </c>
      <c r="Q5" s="71" t="s">
        <v>7</v>
      </c>
      <c r="R5" s="33" t="s">
        <v>11</v>
      </c>
      <c r="S5" s="33" t="s">
        <v>18</v>
      </c>
      <c r="T5" s="33" t="s">
        <v>16</v>
      </c>
      <c r="U5" s="33" t="s">
        <v>8</v>
      </c>
      <c r="V5" s="33" t="s">
        <v>19</v>
      </c>
      <c r="Y5" s="43" t="s">
        <v>21</v>
      </c>
      <c r="Z5" s="43" t="s">
        <v>17</v>
      </c>
      <c r="AA5" s="45" t="s">
        <v>85</v>
      </c>
      <c r="AD5" s="40" t="s">
        <v>98</v>
      </c>
      <c r="AE5" s="71" t="s">
        <v>109</v>
      </c>
      <c r="AF5" s="33" t="s">
        <v>11</v>
      </c>
      <c r="AG5" s="33" t="s">
        <v>18</v>
      </c>
      <c r="AH5" s="33" t="s">
        <v>16</v>
      </c>
      <c r="AI5" s="33" t="s">
        <v>8</v>
      </c>
      <c r="AJ5" s="33" t="s">
        <v>19</v>
      </c>
      <c r="AM5" s="43" t="s">
        <v>21</v>
      </c>
      <c r="AN5" s="43" t="s">
        <v>17</v>
      </c>
      <c r="AO5" s="45" t="s">
        <v>85</v>
      </c>
    </row>
    <row r="6" spans="2:41" x14ac:dyDescent="0.25">
      <c r="B6" s="29">
        <v>0</v>
      </c>
      <c r="C6" s="36">
        <v>2680</v>
      </c>
      <c r="D6" s="36">
        <v>219.6</v>
      </c>
      <c r="E6" s="46">
        <v>256.11</v>
      </c>
      <c r="F6" s="46">
        <v>209.81</v>
      </c>
      <c r="G6" s="59">
        <v>120</v>
      </c>
      <c r="H6" s="46">
        <v>62.84</v>
      </c>
      <c r="K6" s="46">
        <v>44.62</v>
      </c>
      <c r="L6" s="46">
        <v>11.14</v>
      </c>
      <c r="M6" s="44">
        <v>15.38</v>
      </c>
      <c r="P6" s="29">
        <v>0</v>
      </c>
      <c r="Q6" s="59">
        <v>2680</v>
      </c>
      <c r="R6" s="46">
        <v>219.6</v>
      </c>
      <c r="S6" s="46">
        <v>256.11</v>
      </c>
      <c r="T6" s="46">
        <v>209.81</v>
      </c>
      <c r="U6" s="59">
        <v>120</v>
      </c>
      <c r="V6" s="46">
        <v>62.84</v>
      </c>
      <c r="Y6" s="46">
        <v>44.62</v>
      </c>
      <c r="Z6" s="46">
        <v>11.14</v>
      </c>
      <c r="AA6" s="44">
        <v>15.38</v>
      </c>
      <c r="AD6" s="29">
        <v>0</v>
      </c>
      <c r="AE6" s="59">
        <v>2680</v>
      </c>
      <c r="AF6" s="59">
        <v>219.6</v>
      </c>
      <c r="AG6" s="46">
        <v>256.11</v>
      </c>
      <c r="AH6" s="46">
        <v>209.81</v>
      </c>
      <c r="AI6" s="59">
        <v>120</v>
      </c>
      <c r="AJ6" s="59">
        <v>62.84</v>
      </c>
      <c r="AM6" s="59">
        <v>44.62</v>
      </c>
      <c r="AN6" s="59">
        <v>11.14</v>
      </c>
      <c r="AO6" s="44">
        <v>15.38</v>
      </c>
    </row>
    <row r="7" spans="2:41" x14ac:dyDescent="0.25">
      <c r="B7" s="29">
        <v>20</v>
      </c>
      <c r="C7" s="33">
        <v>1813.23</v>
      </c>
      <c r="D7" s="35">
        <v>527</v>
      </c>
      <c r="E7" s="33">
        <v>22.25</v>
      </c>
      <c r="F7" s="33">
        <v>4.78</v>
      </c>
      <c r="G7" s="34">
        <v>8.2899999999999991</v>
      </c>
      <c r="H7" s="34">
        <v>5.7953000000000001</v>
      </c>
      <c r="K7" s="33">
        <v>4.68</v>
      </c>
      <c r="L7" s="33">
        <v>0.87</v>
      </c>
      <c r="M7" s="33">
        <v>17.36</v>
      </c>
      <c r="P7" s="29">
        <v>20</v>
      </c>
      <c r="Q7" s="35">
        <v>1785.7390931161433</v>
      </c>
      <c r="R7" s="48">
        <v>430.44</v>
      </c>
      <c r="S7" s="34">
        <v>25.567</v>
      </c>
      <c r="T7" s="34">
        <v>0.14000000000000001</v>
      </c>
      <c r="U7" s="34">
        <v>1.738</v>
      </c>
      <c r="V7" s="34">
        <v>6.2850000000000001</v>
      </c>
      <c r="Y7" s="47">
        <v>3.39</v>
      </c>
      <c r="Z7" s="34">
        <v>0.13200000000000001</v>
      </c>
      <c r="AA7" s="33">
        <v>21.1</v>
      </c>
      <c r="AD7" s="29">
        <v>20</v>
      </c>
      <c r="AE7" s="48">
        <v>1523.94</v>
      </c>
      <c r="AF7" s="37">
        <v>561.78</v>
      </c>
      <c r="AG7" s="37">
        <v>28.73</v>
      </c>
      <c r="AH7" s="35">
        <v>1.8525</v>
      </c>
      <c r="AI7" s="35">
        <v>2.0590000000000002</v>
      </c>
      <c r="AJ7" s="35">
        <v>6.2079700000000004</v>
      </c>
      <c r="AM7" s="37">
        <v>5.64</v>
      </c>
      <c r="AN7" s="37">
        <v>0.26</v>
      </c>
      <c r="AO7" s="48">
        <v>19.59</v>
      </c>
    </row>
    <row r="8" spans="2:41" x14ac:dyDescent="0.25">
      <c r="B8" s="29">
        <v>40</v>
      </c>
      <c r="C8" s="33">
        <v>1601.25</v>
      </c>
      <c r="D8" s="35">
        <v>565.70000000000005</v>
      </c>
      <c r="E8" s="33">
        <v>22.72</v>
      </c>
      <c r="F8" s="33" t="s">
        <v>90</v>
      </c>
      <c r="G8" s="34">
        <v>3.6440000000000001</v>
      </c>
      <c r="H8" s="34">
        <v>3.43146</v>
      </c>
      <c r="K8" s="33">
        <v>5.03</v>
      </c>
      <c r="L8" s="34">
        <v>0.9</v>
      </c>
      <c r="M8" s="33">
        <v>17.329999999999998</v>
      </c>
      <c r="P8" s="29">
        <v>40</v>
      </c>
      <c r="Q8" s="37">
        <v>1518.48</v>
      </c>
      <c r="R8" s="48">
        <v>426.55</v>
      </c>
      <c r="S8" s="34">
        <v>25.134</v>
      </c>
      <c r="T8" s="34">
        <v>1.0671999999999999E-2</v>
      </c>
      <c r="U8" s="34">
        <v>6.1065000000000001E-2</v>
      </c>
      <c r="V8" s="34">
        <v>5.8369999999999997</v>
      </c>
      <c r="Y8" s="47">
        <v>3.24</v>
      </c>
      <c r="Z8" s="34">
        <v>0.156</v>
      </c>
      <c r="AA8" s="33">
        <v>21.34</v>
      </c>
      <c r="AD8" s="29">
        <v>40</v>
      </c>
      <c r="AE8" s="48">
        <v>1514.92</v>
      </c>
      <c r="AF8" s="37">
        <v>622.78</v>
      </c>
      <c r="AG8" s="37">
        <v>27.94</v>
      </c>
      <c r="AH8" s="35">
        <v>1.6859999999999999</v>
      </c>
      <c r="AI8" s="35">
        <v>1.3632</v>
      </c>
      <c r="AJ8" s="35">
        <v>3.2682699999999998</v>
      </c>
      <c r="AM8" s="37">
        <v>5.49</v>
      </c>
      <c r="AN8" s="37">
        <v>0.25</v>
      </c>
      <c r="AO8" s="48">
        <v>18.7</v>
      </c>
    </row>
    <row r="9" spans="2:41" x14ac:dyDescent="0.25">
      <c r="B9" s="29">
        <v>60</v>
      </c>
      <c r="C9" s="33">
        <v>1523.94</v>
      </c>
      <c r="D9" s="35">
        <v>677.7</v>
      </c>
      <c r="E9" s="33">
        <v>20.86</v>
      </c>
      <c r="F9" s="34">
        <v>0.77</v>
      </c>
      <c r="G9" s="34">
        <v>4.6970000000000001</v>
      </c>
      <c r="H9" s="34">
        <v>1.37195</v>
      </c>
      <c r="K9" s="33">
        <v>4.6399999999999997</v>
      </c>
      <c r="L9" s="33">
        <v>0.89</v>
      </c>
      <c r="M9" s="34">
        <v>17.8</v>
      </c>
      <c r="P9" s="29">
        <v>60</v>
      </c>
      <c r="Q9" s="35">
        <v>1437.0507846415201</v>
      </c>
      <c r="R9" s="48">
        <v>433.58</v>
      </c>
      <c r="S9" s="34">
        <v>23.875</v>
      </c>
      <c r="T9" s="34">
        <v>1.46E-2</v>
      </c>
      <c r="U9" s="34">
        <v>7.8939999999999996E-2</v>
      </c>
      <c r="V9" s="34">
        <v>2.645</v>
      </c>
      <c r="Y9" s="47">
        <v>3.1120000000000001</v>
      </c>
      <c r="Z9" s="34">
        <v>0.186</v>
      </c>
      <c r="AA9" s="33">
        <v>21.17</v>
      </c>
      <c r="AD9" s="29">
        <v>60</v>
      </c>
      <c r="AE9" s="48">
        <v>1510.81</v>
      </c>
      <c r="AF9" s="37">
        <v>595.04</v>
      </c>
      <c r="AG9" s="37">
        <v>27.89</v>
      </c>
      <c r="AH9" s="35">
        <v>3.73</v>
      </c>
      <c r="AI9" s="37">
        <v>3.26</v>
      </c>
      <c r="AJ9" s="35">
        <v>2.89</v>
      </c>
      <c r="AM9" s="37">
        <v>5.58</v>
      </c>
      <c r="AN9" s="37">
        <v>0.35</v>
      </c>
      <c r="AO9" s="48">
        <v>20.9</v>
      </c>
    </row>
    <row r="10" spans="2:41" x14ac:dyDescent="0.25">
      <c r="B10" s="38">
        <v>70</v>
      </c>
      <c r="C10" s="38">
        <v>1444.18</v>
      </c>
      <c r="D10" s="55">
        <v>631.1</v>
      </c>
      <c r="E10" s="38">
        <v>22.34</v>
      </c>
      <c r="F10" s="39">
        <v>0.52400000000000002</v>
      </c>
      <c r="G10" s="39">
        <v>4.2839999999999998</v>
      </c>
      <c r="H10" s="39">
        <v>1.8274600000000001</v>
      </c>
      <c r="K10" s="38">
        <v>5.0199999999999996</v>
      </c>
      <c r="L10" s="38">
        <v>0.91</v>
      </c>
      <c r="M10" s="38">
        <v>14.95</v>
      </c>
      <c r="P10" s="38">
        <v>70</v>
      </c>
      <c r="Q10" s="57">
        <v>1389.22</v>
      </c>
      <c r="R10" s="55">
        <v>505.709</v>
      </c>
      <c r="S10" s="39">
        <v>20.508600000000001</v>
      </c>
      <c r="T10" s="39">
        <v>0.129</v>
      </c>
      <c r="U10" s="39">
        <v>3.8940000000000001</v>
      </c>
      <c r="V10" s="39">
        <v>1.0840000000000001</v>
      </c>
      <c r="Y10" s="39">
        <v>5.5015999999999998</v>
      </c>
      <c r="Z10" s="39">
        <v>0.19028999999999999</v>
      </c>
      <c r="AA10" s="38">
        <v>20.02</v>
      </c>
      <c r="AD10" s="38">
        <v>70</v>
      </c>
      <c r="AE10" s="57">
        <v>1464.54</v>
      </c>
      <c r="AF10" s="57">
        <v>516.63</v>
      </c>
      <c r="AG10" s="57">
        <v>25.08</v>
      </c>
      <c r="AH10" s="55">
        <v>0.215</v>
      </c>
      <c r="AI10" s="55">
        <v>3.1059999999999999</v>
      </c>
      <c r="AJ10" s="55">
        <v>1.397</v>
      </c>
      <c r="AM10" s="57">
        <v>5.21</v>
      </c>
      <c r="AN10" s="57">
        <v>0.38</v>
      </c>
      <c r="AO10" s="57">
        <v>15.69</v>
      </c>
    </row>
    <row r="14" spans="2:41" x14ac:dyDescent="0.25">
      <c r="L14" s="62"/>
    </row>
    <row r="25" spans="2:32" x14ac:dyDescent="0.25">
      <c r="B25" s="40" t="s">
        <v>98</v>
      </c>
      <c r="C25" s="40" t="s">
        <v>3</v>
      </c>
      <c r="D25" s="80" t="s">
        <v>137</v>
      </c>
      <c r="P25" s="40" t="s">
        <v>98</v>
      </c>
      <c r="Q25" s="40" t="s">
        <v>103</v>
      </c>
      <c r="R25" s="80" t="s">
        <v>137</v>
      </c>
      <c r="AD25" s="40" t="s">
        <v>98</v>
      </c>
      <c r="AE25" s="40" t="s">
        <v>103</v>
      </c>
      <c r="AF25" s="80" t="s">
        <v>137</v>
      </c>
    </row>
    <row r="26" spans="2:32" x14ac:dyDescent="0.25">
      <c r="B26" s="33">
        <v>0</v>
      </c>
      <c r="C26" s="60">
        <v>2</v>
      </c>
      <c r="D26" s="27">
        <f>(4.9+5.1+4.76)/3</f>
        <v>4.92</v>
      </c>
      <c r="P26" s="33">
        <v>0</v>
      </c>
      <c r="Q26" s="60">
        <v>2</v>
      </c>
      <c r="R26" s="27">
        <v>4.92</v>
      </c>
      <c r="AD26" s="33">
        <v>0</v>
      </c>
      <c r="AE26" s="60">
        <v>2</v>
      </c>
      <c r="AF26" s="27">
        <v>4.92</v>
      </c>
    </row>
    <row r="27" spans="2:32" x14ac:dyDescent="0.25">
      <c r="B27" s="33">
        <v>5</v>
      </c>
      <c r="C27" s="34">
        <v>5.3</v>
      </c>
      <c r="D27" s="27">
        <v>3.46</v>
      </c>
      <c r="P27" s="29">
        <v>5</v>
      </c>
      <c r="Q27" s="34">
        <v>5.2</v>
      </c>
      <c r="R27" s="27">
        <v>3.6</v>
      </c>
      <c r="AD27" s="33">
        <v>5</v>
      </c>
      <c r="AE27" s="34">
        <v>5.3</v>
      </c>
      <c r="AF27" s="27">
        <v>3.6</v>
      </c>
    </row>
    <row r="28" spans="2:32" x14ac:dyDescent="0.25">
      <c r="B28" s="33">
        <v>10</v>
      </c>
      <c r="C28" s="34">
        <v>5.8</v>
      </c>
      <c r="D28" s="27">
        <v>3.44</v>
      </c>
      <c r="P28" s="33">
        <v>10</v>
      </c>
      <c r="Q28" s="34">
        <v>5.4</v>
      </c>
      <c r="R28" s="27">
        <v>3.59</v>
      </c>
      <c r="AD28" s="33">
        <v>10</v>
      </c>
      <c r="AE28" s="34">
        <v>5.6</v>
      </c>
      <c r="AF28" s="27">
        <v>3.63</v>
      </c>
    </row>
    <row r="29" spans="2:32" x14ac:dyDescent="0.25">
      <c r="B29" s="33">
        <v>15</v>
      </c>
      <c r="C29" s="34">
        <v>6</v>
      </c>
      <c r="D29" s="27">
        <v>3.4</v>
      </c>
      <c r="P29" s="37">
        <v>15</v>
      </c>
      <c r="Q29" s="34">
        <v>5.7</v>
      </c>
      <c r="R29" s="27">
        <v>3.67</v>
      </c>
      <c r="AD29" s="33">
        <v>15</v>
      </c>
      <c r="AE29" s="34">
        <v>6</v>
      </c>
      <c r="AF29" s="27">
        <v>3.58</v>
      </c>
    </row>
    <row r="30" spans="2:32" x14ac:dyDescent="0.25">
      <c r="B30" s="33">
        <v>20</v>
      </c>
      <c r="C30" s="34">
        <v>6.3</v>
      </c>
      <c r="D30" s="27">
        <v>3.36</v>
      </c>
      <c r="P30" s="33">
        <v>20</v>
      </c>
      <c r="Q30" s="34">
        <v>6.4</v>
      </c>
      <c r="R30" s="27">
        <v>3.62</v>
      </c>
      <c r="AD30" s="33">
        <v>20</v>
      </c>
      <c r="AE30" s="34">
        <v>6.3</v>
      </c>
      <c r="AF30" s="27">
        <v>3.51</v>
      </c>
    </row>
    <row r="31" spans="2:32" x14ac:dyDescent="0.25">
      <c r="B31" s="33">
        <v>25</v>
      </c>
      <c r="C31" s="34">
        <v>6.8</v>
      </c>
      <c r="D31" s="27">
        <v>3.47</v>
      </c>
      <c r="P31" s="37">
        <v>25</v>
      </c>
      <c r="Q31" s="35">
        <v>6.8</v>
      </c>
      <c r="R31" s="27">
        <v>3.47</v>
      </c>
      <c r="AD31" s="33">
        <v>25</v>
      </c>
      <c r="AE31" s="34">
        <v>6.7</v>
      </c>
      <c r="AF31" s="27">
        <v>3.53</v>
      </c>
    </row>
    <row r="32" spans="2:32" x14ac:dyDescent="0.25">
      <c r="B32" s="33">
        <v>30</v>
      </c>
      <c r="C32" s="34">
        <v>7.2</v>
      </c>
      <c r="D32" s="27">
        <v>3.4</v>
      </c>
      <c r="P32" s="33">
        <v>30</v>
      </c>
      <c r="Q32" s="35">
        <v>7</v>
      </c>
      <c r="R32" s="27">
        <v>3.58</v>
      </c>
      <c r="AD32" s="33">
        <v>30</v>
      </c>
      <c r="AE32" s="34">
        <v>7.1</v>
      </c>
      <c r="AF32" s="27">
        <v>3.64</v>
      </c>
    </row>
    <row r="33" spans="2:32" x14ac:dyDescent="0.25">
      <c r="B33" s="33">
        <v>40</v>
      </c>
      <c r="C33" s="34">
        <v>7.9</v>
      </c>
      <c r="D33" s="27">
        <v>3.34</v>
      </c>
      <c r="P33" s="33">
        <v>40</v>
      </c>
      <c r="Q33" s="34">
        <v>7.1</v>
      </c>
      <c r="R33" s="27">
        <v>3.55</v>
      </c>
      <c r="AD33" s="33">
        <v>40</v>
      </c>
      <c r="AE33" s="34">
        <v>8.1</v>
      </c>
      <c r="AF33" s="27">
        <v>3.4</v>
      </c>
    </row>
    <row r="34" spans="2:32" x14ac:dyDescent="0.25">
      <c r="B34" s="33">
        <v>50</v>
      </c>
      <c r="C34" s="34">
        <v>8.3000000000000007</v>
      </c>
      <c r="D34" s="27">
        <v>3.52</v>
      </c>
      <c r="P34" s="33">
        <v>50</v>
      </c>
      <c r="Q34" s="35">
        <v>8.1</v>
      </c>
      <c r="R34" s="27">
        <v>3.28</v>
      </c>
      <c r="AD34" s="33">
        <v>50</v>
      </c>
      <c r="AE34" s="34">
        <v>8.6999999999999993</v>
      </c>
      <c r="AF34" s="27">
        <v>3.48</v>
      </c>
    </row>
    <row r="35" spans="2:32" x14ac:dyDescent="0.25">
      <c r="B35" s="33">
        <v>60</v>
      </c>
      <c r="C35" s="34">
        <v>8.6</v>
      </c>
      <c r="D35" s="27">
        <v>3.44</v>
      </c>
      <c r="P35" s="33">
        <v>60</v>
      </c>
      <c r="Q35" s="27">
        <v>8.5</v>
      </c>
      <c r="R35" s="27">
        <v>3.37</v>
      </c>
      <c r="AD35" s="33">
        <v>60</v>
      </c>
      <c r="AE35" s="34">
        <v>9</v>
      </c>
      <c r="AF35" s="27">
        <v>3.27</v>
      </c>
    </row>
    <row r="36" spans="2:32" x14ac:dyDescent="0.25">
      <c r="B36" s="38">
        <v>70</v>
      </c>
      <c r="C36" s="39">
        <v>8.8000000000000007</v>
      </c>
      <c r="D36" s="39">
        <v>3.22</v>
      </c>
      <c r="P36" s="38">
        <v>70</v>
      </c>
      <c r="Q36" s="39">
        <v>9.1</v>
      </c>
      <c r="R36" s="39">
        <v>3.21</v>
      </c>
      <c r="AD36" s="38">
        <v>70</v>
      </c>
      <c r="AE36" s="39">
        <v>9.1999999999999993</v>
      </c>
      <c r="AF36" s="39">
        <v>3.19</v>
      </c>
    </row>
  </sheetData>
  <mergeCells count="6">
    <mergeCell ref="C4:H4"/>
    <mergeCell ref="AN4:AO4"/>
    <mergeCell ref="L4:M4"/>
    <mergeCell ref="Z4:AA4"/>
    <mergeCell ref="AE4:AJ4"/>
    <mergeCell ref="Q4:V4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AA35"/>
  <sheetViews>
    <sheetView topLeftCell="A4" workbookViewId="0">
      <selection activeCell="A4" sqref="A4"/>
    </sheetView>
  </sheetViews>
  <sheetFormatPr defaultRowHeight="15" x14ac:dyDescent="0.25"/>
  <cols>
    <col min="2" max="2" width="14.85546875" bestFit="1" customWidth="1"/>
    <col min="3" max="3" width="9.7109375" bestFit="1" customWidth="1"/>
    <col min="11" max="11" width="14.85546875" bestFit="1" customWidth="1"/>
    <col min="12" max="12" width="9.7109375" bestFit="1" customWidth="1"/>
    <col min="20" max="20" width="14.85546875" bestFit="1" customWidth="1"/>
    <col min="21" max="21" width="9.7109375" bestFit="1" customWidth="1"/>
  </cols>
  <sheetData>
    <row r="2" spans="2:27" x14ac:dyDescent="0.25">
      <c r="E2" t="s">
        <v>48</v>
      </c>
      <c r="N2" t="s">
        <v>46</v>
      </c>
      <c r="W2" t="s">
        <v>47</v>
      </c>
    </row>
    <row r="4" spans="2:27" x14ac:dyDescent="0.25">
      <c r="B4" s="84" t="s">
        <v>0</v>
      </c>
      <c r="C4" s="26" t="s">
        <v>1</v>
      </c>
      <c r="D4" s="81" t="s">
        <v>2</v>
      </c>
      <c r="E4" s="82"/>
      <c r="F4" s="82"/>
      <c r="G4" s="82"/>
      <c r="H4" s="82"/>
      <c r="I4" s="83"/>
      <c r="J4" s="29"/>
      <c r="K4" s="84" t="s">
        <v>0</v>
      </c>
      <c r="L4" s="30" t="s">
        <v>1</v>
      </c>
      <c r="M4" s="81" t="s">
        <v>2</v>
      </c>
      <c r="N4" s="82"/>
      <c r="O4" s="82"/>
      <c r="P4" s="82"/>
      <c r="Q4" s="82"/>
      <c r="R4" s="83"/>
      <c r="S4" s="29"/>
      <c r="T4" s="84" t="s">
        <v>0</v>
      </c>
      <c r="U4" s="11" t="s">
        <v>1</v>
      </c>
      <c r="V4" s="81" t="s">
        <v>2</v>
      </c>
      <c r="W4" s="82"/>
      <c r="X4" s="82"/>
      <c r="Y4" s="82"/>
      <c r="Z4" s="82"/>
      <c r="AA4" s="83"/>
    </row>
    <row r="5" spans="2:27" x14ac:dyDescent="0.25">
      <c r="B5" s="84"/>
      <c r="C5" s="26" t="s">
        <v>57</v>
      </c>
      <c r="D5" s="26" t="s">
        <v>32</v>
      </c>
      <c r="E5" s="26" t="s">
        <v>33</v>
      </c>
      <c r="F5" s="26" t="s">
        <v>34</v>
      </c>
      <c r="G5" s="26" t="s">
        <v>35</v>
      </c>
      <c r="H5" s="26" t="s">
        <v>84</v>
      </c>
      <c r="I5" s="5" t="s">
        <v>38</v>
      </c>
      <c r="J5" s="29"/>
      <c r="K5" s="84"/>
      <c r="L5" s="26" t="s">
        <v>57</v>
      </c>
      <c r="M5" s="26" t="s">
        <v>32</v>
      </c>
      <c r="N5" s="26" t="s">
        <v>33</v>
      </c>
      <c r="O5" s="26" t="s">
        <v>34</v>
      </c>
      <c r="P5" s="26" t="s">
        <v>35</v>
      </c>
      <c r="Q5" s="26" t="s">
        <v>84</v>
      </c>
      <c r="R5" s="5" t="s">
        <v>38</v>
      </c>
      <c r="S5" s="29"/>
      <c r="T5" s="84"/>
      <c r="U5" s="12" t="s">
        <v>57</v>
      </c>
      <c r="V5" s="1" t="s">
        <v>32</v>
      </c>
      <c r="W5" s="1" t="s">
        <v>33</v>
      </c>
      <c r="X5" s="1" t="s">
        <v>34</v>
      </c>
      <c r="Y5" s="1" t="s">
        <v>35</v>
      </c>
      <c r="Z5" s="2" t="s">
        <v>84</v>
      </c>
      <c r="AA5" s="5" t="s">
        <v>38</v>
      </c>
    </row>
    <row r="6" spans="2:27" x14ac:dyDescent="0.25">
      <c r="B6" s="26" t="s">
        <v>3</v>
      </c>
      <c r="C6" s="8">
        <v>2</v>
      </c>
      <c r="D6" s="8">
        <v>7.6</v>
      </c>
      <c r="E6" s="8">
        <v>9</v>
      </c>
      <c r="F6" s="8">
        <v>9.4</v>
      </c>
      <c r="G6" s="8">
        <v>9.4</v>
      </c>
      <c r="H6" s="8">
        <v>10.7</v>
      </c>
      <c r="I6" s="8">
        <v>8.5</v>
      </c>
      <c r="J6" s="29"/>
      <c r="K6" s="26" t="s">
        <v>3</v>
      </c>
      <c r="L6" s="8">
        <v>2</v>
      </c>
      <c r="M6" s="8">
        <v>6.8</v>
      </c>
      <c r="N6" s="8">
        <v>8.4</v>
      </c>
      <c r="O6" s="8">
        <v>8.9</v>
      </c>
      <c r="P6" s="8">
        <v>9.1</v>
      </c>
      <c r="Q6" s="8">
        <v>11.8</v>
      </c>
      <c r="R6" s="8">
        <v>8.6999999999999993</v>
      </c>
      <c r="S6" s="29"/>
      <c r="T6" s="26" t="s">
        <v>3</v>
      </c>
      <c r="U6" s="8">
        <v>2</v>
      </c>
      <c r="V6" s="8">
        <v>6.4</v>
      </c>
      <c r="W6" s="8">
        <v>8</v>
      </c>
      <c r="X6" s="8">
        <v>8.8000000000000007</v>
      </c>
      <c r="Y6" s="8">
        <v>9</v>
      </c>
      <c r="Z6" s="32">
        <v>12.3</v>
      </c>
      <c r="AA6" s="32">
        <v>9.1</v>
      </c>
    </row>
    <row r="7" spans="2:27" x14ac:dyDescent="0.25">
      <c r="B7" s="26" t="s">
        <v>4</v>
      </c>
      <c r="C7" s="26"/>
      <c r="D7" s="26"/>
      <c r="E7" s="26"/>
      <c r="F7" s="26"/>
      <c r="G7" s="26"/>
      <c r="H7" s="3"/>
      <c r="I7" s="3"/>
      <c r="J7" s="29"/>
      <c r="K7" s="26" t="s">
        <v>4</v>
      </c>
      <c r="L7" s="26"/>
      <c r="M7" s="26"/>
      <c r="N7" s="26"/>
      <c r="O7" s="26"/>
      <c r="P7" s="26"/>
      <c r="Q7" s="3"/>
      <c r="R7" s="3"/>
      <c r="S7" s="29"/>
      <c r="T7" s="26" t="s">
        <v>4</v>
      </c>
      <c r="U7" s="1"/>
      <c r="V7" s="1"/>
      <c r="W7" s="1"/>
      <c r="X7" s="1"/>
      <c r="Y7" s="1"/>
      <c r="Z7" s="4"/>
      <c r="AA7" s="4"/>
    </row>
    <row r="8" spans="2:27" x14ac:dyDescent="0.25">
      <c r="B8" s="26"/>
      <c r="C8" s="26" t="s">
        <v>1</v>
      </c>
      <c r="D8" s="81" t="s">
        <v>56</v>
      </c>
      <c r="E8" s="82"/>
      <c r="F8" s="82"/>
      <c r="G8" s="82"/>
      <c r="H8" s="82"/>
      <c r="I8" s="83"/>
      <c r="J8" s="29"/>
      <c r="K8" s="26"/>
      <c r="L8" s="26" t="s">
        <v>1</v>
      </c>
      <c r="M8" s="81" t="s">
        <v>56</v>
      </c>
      <c r="N8" s="82"/>
      <c r="O8" s="82"/>
      <c r="P8" s="82"/>
      <c r="Q8" s="82"/>
      <c r="R8" s="83"/>
      <c r="S8" s="29"/>
      <c r="T8" s="26"/>
      <c r="U8" s="6" t="s">
        <v>1</v>
      </c>
      <c r="V8" s="81" t="s">
        <v>56</v>
      </c>
      <c r="W8" s="82"/>
      <c r="X8" s="82"/>
      <c r="Y8" s="82"/>
      <c r="Z8" s="82"/>
      <c r="AA8" s="83"/>
    </row>
    <row r="9" spans="2:27" x14ac:dyDescent="0.25">
      <c r="B9" s="26" t="s">
        <v>5</v>
      </c>
      <c r="C9" s="26" t="s">
        <v>57</v>
      </c>
      <c r="D9" s="26" t="s">
        <v>32</v>
      </c>
      <c r="E9" s="26" t="s">
        <v>33</v>
      </c>
      <c r="F9" s="26" t="s">
        <v>36</v>
      </c>
      <c r="G9" s="26" t="s">
        <v>35</v>
      </c>
      <c r="H9" s="26" t="s">
        <v>84</v>
      </c>
      <c r="I9" s="26" t="s">
        <v>38</v>
      </c>
      <c r="J9" s="29"/>
      <c r="K9" s="26" t="s">
        <v>5</v>
      </c>
      <c r="L9" s="26" t="s">
        <v>57</v>
      </c>
      <c r="M9" s="26" t="s">
        <v>32</v>
      </c>
      <c r="N9" s="26" t="s">
        <v>33</v>
      </c>
      <c r="O9" s="26" t="s">
        <v>36</v>
      </c>
      <c r="P9" s="26" t="s">
        <v>35</v>
      </c>
      <c r="Q9" s="26" t="s">
        <v>84</v>
      </c>
      <c r="R9" s="26" t="s">
        <v>38</v>
      </c>
      <c r="S9" s="29"/>
      <c r="T9" s="26" t="s">
        <v>5</v>
      </c>
      <c r="U9" s="1" t="s">
        <v>57</v>
      </c>
      <c r="V9" s="1" t="s">
        <v>32</v>
      </c>
      <c r="W9" s="1" t="s">
        <v>33</v>
      </c>
      <c r="X9" s="1" t="s">
        <v>36</v>
      </c>
      <c r="Y9" s="1" t="s">
        <v>35</v>
      </c>
      <c r="Z9" s="2" t="s">
        <v>84</v>
      </c>
      <c r="AA9" s="6" t="s">
        <v>38</v>
      </c>
    </row>
    <row r="10" spans="2:27" x14ac:dyDescent="0.25">
      <c r="B10" s="26" t="s">
        <v>6</v>
      </c>
      <c r="C10" s="70">
        <v>21.44</v>
      </c>
      <c r="D10" s="14">
        <v>19.34</v>
      </c>
      <c r="E10" s="14">
        <v>20.52</v>
      </c>
      <c r="F10" s="14">
        <v>20.89</v>
      </c>
      <c r="G10" s="14">
        <v>20.420000000000002</v>
      </c>
      <c r="H10" s="14">
        <v>20.13</v>
      </c>
      <c r="I10" s="14">
        <v>15.89</v>
      </c>
      <c r="J10" s="29"/>
      <c r="K10" s="26" t="s">
        <v>6</v>
      </c>
      <c r="L10" s="67">
        <v>21.44</v>
      </c>
      <c r="M10" s="14">
        <v>19.47</v>
      </c>
      <c r="N10" s="14">
        <v>15.59</v>
      </c>
      <c r="O10" s="14">
        <v>18.649999999999999</v>
      </c>
      <c r="P10" s="3">
        <v>17.98</v>
      </c>
      <c r="Q10" s="14">
        <v>19.39</v>
      </c>
      <c r="R10" s="8">
        <v>15.17</v>
      </c>
      <c r="S10" s="29"/>
      <c r="T10" s="26" t="s">
        <v>6</v>
      </c>
      <c r="U10" s="69">
        <v>21.44</v>
      </c>
      <c r="V10" s="3">
        <v>20.32</v>
      </c>
      <c r="W10" s="3">
        <v>19.59</v>
      </c>
      <c r="X10" s="8">
        <v>17.7</v>
      </c>
      <c r="Y10" s="3">
        <v>20.190000000000001</v>
      </c>
      <c r="Z10" s="7">
        <v>19.45</v>
      </c>
      <c r="AA10" s="16">
        <v>14.37</v>
      </c>
    </row>
    <row r="11" spans="2:27" x14ac:dyDescent="0.25">
      <c r="B11" s="26" t="s">
        <v>7</v>
      </c>
      <c r="C11" s="28">
        <v>2006.28</v>
      </c>
      <c r="D11" s="3">
        <v>1865.46</v>
      </c>
      <c r="E11" s="3">
        <v>1621.43</v>
      </c>
      <c r="F11" s="3">
        <v>1597.36</v>
      </c>
      <c r="G11" s="3">
        <v>1581.48</v>
      </c>
      <c r="H11" s="3">
        <v>564.45000000000005</v>
      </c>
      <c r="I11" s="14">
        <v>508.96</v>
      </c>
      <c r="J11" s="29"/>
      <c r="K11" s="26" t="s">
        <v>7</v>
      </c>
      <c r="L11" s="28">
        <v>2006.28</v>
      </c>
      <c r="M11" s="14">
        <v>1702.38</v>
      </c>
      <c r="N11" s="14">
        <v>1641.24</v>
      </c>
      <c r="O11" s="14">
        <v>1648.96</v>
      </c>
      <c r="P11" s="14">
        <v>1521.74</v>
      </c>
      <c r="Q11" s="14">
        <v>587.97</v>
      </c>
      <c r="R11" s="8">
        <v>530.82000000000005</v>
      </c>
      <c r="S11" s="29"/>
      <c r="T11" s="26" t="s">
        <v>7</v>
      </c>
      <c r="U11" s="24">
        <v>2006.28</v>
      </c>
      <c r="V11" s="14">
        <v>1619.79</v>
      </c>
      <c r="W11" s="3">
        <v>1604.11</v>
      </c>
      <c r="X11" s="3">
        <v>1597.36</v>
      </c>
      <c r="Y11" s="15">
        <v>1486.23</v>
      </c>
      <c r="Z11" s="14">
        <v>585.04999999999995</v>
      </c>
      <c r="AA11" s="14">
        <v>508.83</v>
      </c>
    </row>
    <row r="12" spans="2:27" x14ac:dyDescent="0.25">
      <c r="B12" s="26" t="s">
        <v>8</v>
      </c>
      <c r="C12" s="21">
        <v>132.24700000000001</v>
      </c>
      <c r="D12" s="8">
        <v>14.218</v>
      </c>
      <c r="E12" s="8">
        <v>13.8239</v>
      </c>
      <c r="F12" s="8">
        <v>3.22</v>
      </c>
      <c r="G12" s="8">
        <v>1.5369999999999999</v>
      </c>
      <c r="H12" s="8">
        <v>4.1770000000000002E-2</v>
      </c>
      <c r="I12" s="8">
        <v>0.33729999999999999</v>
      </c>
      <c r="J12" s="29"/>
      <c r="K12" s="26" t="s">
        <v>8</v>
      </c>
      <c r="L12" s="21">
        <v>132.24700000000001</v>
      </c>
      <c r="M12" s="8">
        <v>14.291600000000001</v>
      </c>
      <c r="N12" s="8">
        <v>11.1548</v>
      </c>
      <c r="O12" s="8">
        <v>5.73</v>
      </c>
      <c r="P12" s="8">
        <v>2.57</v>
      </c>
      <c r="Q12" s="8">
        <v>0.11144999999999999</v>
      </c>
      <c r="R12" s="8">
        <v>0.64</v>
      </c>
      <c r="S12" s="29"/>
      <c r="T12" s="26" t="s">
        <v>8</v>
      </c>
      <c r="U12" s="21">
        <v>132.24700000000001</v>
      </c>
      <c r="V12" s="14">
        <v>14.878</v>
      </c>
      <c r="W12" s="27">
        <v>13.6</v>
      </c>
      <c r="X12" s="14">
        <v>7.298</v>
      </c>
      <c r="Y12" s="14">
        <v>1.07785</v>
      </c>
      <c r="Z12" s="14">
        <v>0.12275999999999999</v>
      </c>
      <c r="AA12" s="14">
        <v>0.21</v>
      </c>
    </row>
    <row r="13" spans="2:27" x14ac:dyDescent="0.25">
      <c r="B13" s="26" t="s">
        <v>9</v>
      </c>
      <c r="C13" s="8">
        <v>8.5999999999999993E-2</v>
      </c>
      <c r="D13" s="3" t="s">
        <v>68</v>
      </c>
      <c r="E13" s="3" t="s">
        <v>71</v>
      </c>
      <c r="F13" s="3" t="s">
        <v>72</v>
      </c>
      <c r="G13" s="3" t="s">
        <v>71</v>
      </c>
      <c r="H13" s="3" t="s">
        <v>72</v>
      </c>
      <c r="I13" s="3" t="s">
        <v>72</v>
      </c>
      <c r="J13" s="29"/>
      <c r="K13" s="26" t="s">
        <v>9</v>
      </c>
      <c r="L13" s="8">
        <v>8.5999999999999993E-2</v>
      </c>
      <c r="M13" s="3" t="s">
        <v>72</v>
      </c>
      <c r="N13" s="3" t="s">
        <v>71</v>
      </c>
      <c r="O13" s="3" t="s">
        <v>68</v>
      </c>
      <c r="P13" s="3" t="s">
        <v>76</v>
      </c>
      <c r="Q13" s="3" t="s">
        <v>72</v>
      </c>
      <c r="R13" s="8">
        <v>5.0000000000000001E-3</v>
      </c>
      <c r="S13" s="29"/>
      <c r="T13" s="26" t="s">
        <v>9</v>
      </c>
      <c r="U13" s="8">
        <v>8.5999999999999993E-2</v>
      </c>
      <c r="V13" s="3" t="s">
        <v>72</v>
      </c>
      <c r="W13" s="3" t="s">
        <v>72</v>
      </c>
      <c r="X13" s="3" t="s">
        <v>72</v>
      </c>
      <c r="Y13" s="3" t="s">
        <v>72</v>
      </c>
      <c r="Z13" s="3" t="s">
        <v>72</v>
      </c>
      <c r="AA13" s="3" t="s">
        <v>72</v>
      </c>
    </row>
    <row r="14" spans="2:27" x14ac:dyDescent="0.25">
      <c r="B14" s="26" t="s">
        <v>10</v>
      </c>
      <c r="C14" s="8">
        <v>2.8000000000000001E-2</v>
      </c>
      <c r="D14" s="14">
        <v>7.0000000000000001E-3</v>
      </c>
      <c r="E14" s="14">
        <v>5.0000000000000001E-3</v>
      </c>
      <c r="F14" s="14">
        <v>6.0000000000000001E-3</v>
      </c>
      <c r="G14" s="14">
        <v>7.0000000000000001E-3</v>
      </c>
      <c r="H14" s="14">
        <v>3.0000000000000001E-3</v>
      </c>
      <c r="I14" s="14">
        <v>1.2999999999999999E-2</v>
      </c>
      <c r="J14" s="29"/>
      <c r="K14" s="26" t="s">
        <v>10</v>
      </c>
      <c r="L14" s="8">
        <v>2.8000000000000001E-2</v>
      </c>
      <c r="M14" s="14">
        <v>8.0000000000000002E-3</v>
      </c>
      <c r="N14" s="14">
        <v>6.0000000000000001E-3</v>
      </c>
      <c r="O14" s="14">
        <v>8.9999999999999993E-3</v>
      </c>
      <c r="P14" s="14">
        <v>8.0000000000000002E-3</v>
      </c>
      <c r="Q14" s="14">
        <v>7.0000000000000001E-3</v>
      </c>
      <c r="R14" s="8">
        <v>4.4999999999999998E-2</v>
      </c>
      <c r="S14" s="29"/>
      <c r="T14" s="26" t="s">
        <v>10</v>
      </c>
      <c r="U14" s="8">
        <v>2.8000000000000001E-2</v>
      </c>
      <c r="V14" s="14">
        <v>8.9999999999999993E-3</v>
      </c>
      <c r="W14" s="14">
        <v>1.2E-2</v>
      </c>
      <c r="X14" s="14">
        <v>4.0000000000000001E-3</v>
      </c>
      <c r="Y14" s="14">
        <v>4.0000000000000001E-3</v>
      </c>
      <c r="Z14" s="14">
        <v>7.0000000000000001E-3</v>
      </c>
      <c r="AA14" s="14">
        <v>1.0999999999999999E-2</v>
      </c>
    </row>
    <row r="15" spans="2:27" x14ac:dyDescent="0.25">
      <c r="B15" s="26" t="s">
        <v>11</v>
      </c>
      <c r="C15" s="23">
        <v>442.745</v>
      </c>
      <c r="D15" s="17">
        <v>422.25</v>
      </c>
      <c r="E15" s="17">
        <v>438.24</v>
      </c>
      <c r="F15" s="19">
        <v>454.54</v>
      </c>
      <c r="G15" s="17">
        <v>458.81</v>
      </c>
      <c r="H15" s="17">
        <v>471.52</v>
      </c>
      <c r="I15" s="17">
        <v>501.99</v>
      </c>
      <c r="J15" s="29"/>
      <c r="K15" s="26" t="s">
        <v>11</v>
      </c>
      <c r="L15" s="31">
        <v>442.745</v>
      </c>
      <c r="M15" s="17">
        <v>446.39</v>
      </c>
      <c r="N15" s="17">
        <v>450.31</v>
      </c>
      <c r="O15" s="17">
        <v>496.33</v>
      </c>
      <c r="P15" s="17">
        <v>499.92</v>
      </c>
      <c r="Q15" s="18">
        <v>525.72</v>
      </c>
      <c r="R15" s="19">
        <v>622.19100000000003</v>
      </c>
      <c r="S15" s="29"/>
      <c r="T15" s="26" t="s">
        <v>11</v>
      </c>
      <c r="U15" s="23">
        <v>442.745</v>
      </c>
      <c r="V15" s="17">
        <v>427.07</v>
      </c>
      <c r="W15" s="17">
        <v>465.16</v>
      </c>
      <c r="X15" s="13">
        <v>467.23</v>
      </c>
      <c r="Y15" s="13">
        <v>478.94</v>
      </c>
      <c r="Z15" s="17">
        <v>494.56</v>
      </c>
      <c r="AA15" s="17">
        <v>485.86</v>
      </c>
    </row>
    <row r="16" spans="2:27" x14ac:dyDescent="0.25">
      <c r="B16" s="26" t="s">
        <v>12</v>
      </c>
      <c r="C16" s="8">
        <v>6.0999999999999999E-2</v>
      </c>
      <c r="D16" s="3" t="s">
        <v>69</v>
      </c>
      <c r="E16" s="3" t="s">
        <v>69</v>
      </c>
      <c r="F16" s="3" t="s">
        <v>69</v>
      </c>
      <c r="G16" s="3" t="s">
        <v>69</v>
      </c>
      <c r="H16" s="3" t="s">
        <v>69</v>
      </c>
      <c r="I16" s="3" t="s">
        <v>74</v>
      </c>
      <c r="J16" s="29"/>
      <c r="K16" s="26" t="s">
        <v>12</v>
      </c>
      <c r="L16" s="8">
        <v>6.0999999999999999E-2</v>
      </c>
      <c r="M16" s="3" t="s">
        <v>69</v>
      </c>
      <c r="N16" s="3" t="s">
        <v>69</v>
      </c>
      <c r="O16" s="3" t="s">
        <v>69</v>
      </c>
      <c r="P16" s="13" t="s">
        <v>69</v>
      </c>
      <c r="Q16" s="3" t="s">
        <v>69</v>
      </c>
      <c r="R16" s="8">
        <v>2E-3</v>
      </c>
      <c r="S16" s="29"/>
      <c r="T16" s="26" t="s">
        <v>12</v>
      </c>
      <c r="U16" s="8">
        <v>6.0999999999999999E-2</v>
      </c>
      <c r="V16" s="3" t="s">
        <v>69</v>
      </c>
      <c r="W16" s="3" t="s">
        <v>69</v>
      </c>
      <c r="X16" s="3" t="s">
        <v>69</v>
      </c>
      <c r="Y16" s="3" t="s">
        <v>69</v>
      </c>
      <c r="Z16" s="3" t="s">
        <v>69</v>
      </c>
      <c r="AA16" s="3" t="s">
        <v>69</v>
      </c>
    </row>
    <row r="17" spans="2:27" x14ac:dyDescent="0.25">
      <c r="B17" s="26" t="s">
        <v>13</v>
      </c>
      <c r="C17" s="8">
        <v>2.6709999999999998</v>
      </c>
      <c r="D17" s="14">
        <v>6.5000000000000002E-2</v>
      </c>
      <c r="E17" s="14">
        <v>2E-3</v>
      </c>
      <c r="F17" s="18">
        <v>2E-3</v>
      </c>
      <c r="G17" s="14">
        <v>1E-3</v>
      </c>
      <c r="H17" s="3" t="s">
        <v>73</v>
      </c>
      <c r="I17" s="14">
        <v>5.8E-4</v>
      </c>
      <c r="J17" s="29"/>
      <c r="K17" s="26" t="s">
        <v>13</v>
      </c>
      <c r="L17" s="8">
        <v>2.6709999999999998</v>
      </c>
      <c r="M17" s="14">
        <v>0.129</v>
      </c>
      <c r="N17" s="14">
        <v>2.29E-2</v>
      </c>
      <c r="O17" s="14">
        <v>1.4E-2</v>
      </c>
      <c r="P17" s="17">
        <v>5.0000000000000001E-3</v>
      </c>
      <c r="Q17" s="14">
        <v>2.0000000000000001E-4</v>
      </c>
      <c r="R17" s="8">
        <v>7.0000000000000001E-3</v>
      </c>
      <c r="S17" s="29"/>
      <c r="T17" s="26" t="s">
        <v>13</v>
      </c>
      <c r="U17" s="8">
        <v>2.6709999999999998</v>
      </c>
      <c r="V17" s="8">
        <v>0.185</v>
      </c>
      <c r="W17" s="8">
        <v>4.9000000000000002E-2</v>
      </c>
      <c r="X17" s="14">
        <v>4.0000000000000001E-3</v>
      </c>
      <c r="Y17" s="14">
        <v>1E-3</v>
      </c>
      <c r="Z17" s="3" t="s">
        <v>75</v>
      </c>
      <c r="AA17" s="14">
        <v>2.0000000000000001E-4</v>
      </c>
    </row>
    <row r="18" spans="2:27" x14ac:dyDescent="0.25">
      <c r="B18" s="26" t="s">
        <v>14</v>
      </c>
      <c r="C18" s="8">
        <v>3.2000000000000001E-2</v>
      </c>
      <c r="D18" s="14">
        <v>6.0000000000000001E-3</v>
      </c>
      <c r="E18" s="14">
        <v>1.2999999999999999E-2</v>
      </c>
      <c r="F18" s="14">
        <v>1.6E-2</v>
      </c>
      <c r="G18" s="14">
        <v>1.7000000000000001E-2</v>
      </c>
      <c r="H18" s="14">
        <v>1.7000000000000001E-2</v>
      </c>
      <c r="I18" s="8">
        <v>1.8800000000000001E-2</v>
      </c>
      <c r="J18" s="29"/>
      <c r="K18" s="26" t="s">
        <v>14</v>
      </c>
      <c r="L18" s="8">
        <v>3.2000000000000001E-2</v>
      </c>
      <c r="M18" s="14">
        <v>5.0000000000000001E-3</v>
      </c>
      <c r="N18" s="14">
        <v>1.2E-2</v>
      </c>
      <c r="O18" s="14">
        <v>1.6E-2</v>
      </c>
      <c r="P18" s="17">
        <v>1.2999999999999999E-2</v>
      </c>
      <c r="Q18" s="14">
        <v>1.6E-2</v>
      </c>
      <c r="R18" s="8">
        <v>0.126</v>
      </c>
      <c r="S18" s="29"/>
      <c r="T18" s="26" t="s">
        <v>14</v>
      </c>
      <c r="U18" s="8">
        <v>3.2000000000000001E-2</v>
      </c>
      <c r="V18" s="14">
        <v>5.0000000000000001E-3</v>
      </c>
      <c r="W18" s="14">
        <v>1.6E-2</v>
      </c>
      <c r="X18" s="14">
        <v>1.7000000000000001E-2</v>
      </c>
      <c r="Y18" s="14">
        <v>0.02</v>
      </c>
      <c r="Z18" s="14">
        <v>1.7999999999999999E-2</v>
      </c>
      <c r="AA18" s="8">
        <v>1.7999999999999999E-2</v>
      </c>
    </row>
    <row r="19" spans="2:27" x14ac:dyDescent="0.25">
      <c r="B19" s="26" t="s">
        <v>15</v>
      </c>
      <c r="C19" s="8">
        <v>3.2000000000000001E-2</v>
      </c>
      <c r="D19" s="14">
        <v>3.0000000000000001E-3</v>
      </c>
      <c r="E19" s="14">
        <v>4.0000000000000001E-3</v>
      </c>
      <c r="F19" s="14">
        <v>8.0000000000000002E-3</v>
      </c>
      <c r="G19" s="14">
        <v>4.4000000000000003E-3</v>
      </c>
      <c r="H19" s="14">
        <v>3.0000000000000001E-3</v>
      </c>
      <c r="I19" s="20">
        <v>2.8E-3</v>
      </c>
      <c r="J19" s="29"/>
      <c r="K19" s="26" t="s">
        <v>15</v>
      </c>
      <c r="L19" s="8">
        <v>3.2000000000000001E-2</v>
      </c>
      <c r="M19" s="14">
        <v>6.0000000000000001E-3</v>
      </c>
      <c r="N19" s="14">
        <v>2E-3</v>
      </c>
      <c r="O19" s="14">
        <v>4.0000000000000001E-3</v>
      </c>
      <c r="P19" s="17">
        <v>5.0000000000000001E-3</v>
      </c>
      <c r="Q19" s="14">
        <v>4.0000000000000001E-3</v>
      </c>
      <c r="R19" s="8">
        <v>4.0000000000000001E-3</v>
      </c>
      <c r="S19" s="29"/>
      <c r="T19" s="26" t="s">
        <v>15</v>
      </c>
      <c r="U19" s="8">
        <v>3.2000000000000001E-2</v>
      </c>
      <c r="V19" s="14">
        <v>7.0000000000000001E-3</v>
      </c>
      <c r="W19" s="14">
        <v>1.2999999999999999E-2</v>
      </c>
      <c r="X19" s="14">
        <v>3.0000000000000001E-3</v>
      </c>
      <c r="Y19" s="14">
        <v>4.0000000000000001E-3</v>
      </c>
      <c r="Z19" s="14">
        <v>3.0000000000000001E-3</v>
      </c>
      <c r="AA19" s="14">
        <v>3.0000000000000001E-3</v>
      </c>
    </row>
    <row r="20" spans="2:27" x14ac:dyDescent="0.25">
      <c r="B20" s="26" t="s">
        <v>16</v>
      </c>
      <c r="C20" s="21">
        <v>216.065</v>
      </c>
      <c r="D20" s="8">
        <v>8.43E-2</v>
      </c>
      <c r="E20" s="8">
        <v>2.3E-2</v>
      </c>
      <c r="F20" s="8">
        <v>2.9700000000000001E-2</v>
      </c>
      <c r="G20" s="8">
        <v>4.7600000000000003E-2</v>
      </c>
      <c r="H20" s="8">
        <v>5.8999999999999999E-3</v>
      </c>
      <c r="I20" s="8">
        <v>8.8400000000000006E-2</v>
      </c>
      <c r="J20" s="29"/>
      <c r="K20" s="26" t="s">
        <v>16</v>
      </c>
      <c r="L20" s="21">
        <v>216.065</v>
      </c>
      <c r="M20" s="8">
        <v>0.13028000000000001</v>
      </c>
      <c r="N20" s="8">
        <v>3.2199999999999999E-2</v>
      </c>
      <c r="O20" s="8">
        <v>9.9000000000000008E-3</v>
      </c>
      <c r="P20" s="19">
        <v>0.28286</v>
      </c>
      <c r="Q20" s="8">
        <v>1.8440000000000002E-2</v>
      </c>
      <c r="R20" s="8">
        <v>0.11799999999999999</v>
      </c>
      <c r="S20" s="29"/>
      <c r="T20" s="26" t="s">
        <v>16</v>
      </c>
      <c r="U20" s="21">
        <v>216.065</v>
      </c>
      <c r="V20" s="20">
        <v>0.1075</v>
      </c>
      <c r="W20" s="20">
        <v>0.10568</v>
      </c>
      <c r="X20" s="20">
        <v>1.7780000000000001E-2</v>
      </c>
      <c r="Y20" s="20">
        <v>1.6E-2</v>
      </c>
      <c r="Z20" s="20">
        <v>2.256E-2</v>
      </c>
      <c r="AA20" s="8">
        <v>5.5E-2</v>
      </c>
    </row>
    <row r="21" spans="2:27" x14ac:dyDescent="0.25">
      <c r="B21" s="26" t="s">
        <v>17</v>
      </c>
      <c r="C21" s="13">
        <v>12.65</v>
      </c>
      <c r="D21" s="8">
        <v>2.1070000000000002</v>
      </c>
      <c r="E21" s="8">
        <v>2.04</v>
      </c>
      <c r="F21" s="8">
        <v>1.84</v>
      </c>
      <c r="G21" s="8">
        <v>1.6719999999999999</v>
      </c>
      <c r="H21" s="8">
        <v>1.534</v>
      </c>
      <c r="I21" s="8">
        <v>1.512</v>
      </c>
      <c r="J21" s="29"/>
      <c r="K21" s="26" t="s">
        <v>17</v>
      </c>
      <c r="L21" s="13">
        <v>12.65</v>
      </c>
      <c r="M21" s="8">
        <v>0.54500000000000004</v>
      </c>
      <c r="N21" s="8">
        <v>0.438</v>
      </c>
      <c r="O21" s="8">
        <v>0.72399999999999998</v>
      </c>
      <c r="P21" s="19">
        <v>0.78900000000000003</v>
      </c>
      <c r="Q21" s="8">
        <v>0.92200000000000004</v>
      </c>
      <c r="R21" s="8">
        <v>0.37415999999999999</v>
      </c>
      <c r="S21" s="29"/>
      <c r="T21" s="26" t="s">
        <v>17</v>
      </c>
      <c r="U21" s="19">
        <v>12.65</v>
      </c>
      <c r="V21" s="8">
        <v>0.53800000000000003</v>
      </c>
      <c r="W21" s="8">
        <v>0.63800000000000001</v>
      </c>
      <c r="X21" s="8">
        <v>0.78100000000000003</v>
      </c>
      <c r="Y21" s="8">
        <v>0.79600000000000004</v>
      </c>
      <c r="Z21" s="8">
        <v>0.76900000000000002</v>
      </c>
      <c r="AA21" s="8">
        <v>0.70699999999999996</v>
      </c>
    </row>
    <row r="22" spans="2:27" x14ac:dyDescent="0.25">
      <c r="B22" s="26" t="s">
        <v>18</v>
      </c>
      <c r="C22" s="21">
        <v>242.98699999999999</v>
      </c>
      <c r="D22" s="8">
        <v>18.288</v>
      </c>
      <c r="E22" s="8">
        <v>18.152000000000001</v>
      </c>
      <c r="F22" s="8">
        <v>18.088000000000001</v>
      </c>
      <c r="G22" s="8">
        <v>17.574999999999999</v>
      </c>
      <c r="H22" s="8">
        <v>0.55500000000000005</v>
      </c>
      <c r="I22" s="8">
        <v>1.1719999999999999</v>
      </c>
      <c r="J22" s="29"/>
      <c r="K22" s="26" t="s">
        <v>18</v>
      </c>
      <c r="L22" s="21">
        <v>242.98699999999999</v>
      </c>
      <c r="M22" s="14">
        <v>21.19</v>
      </c>
      <c r="N22" s="8">
        <v>16.358000000000001</v>
      </c>
      <c r="O22" s="8">
        <v>21.766999999999999</v>
      </c>
      <c r="P22" s="19">
        <v>21.001999999999999</v>
      </c>
      <c r="Q22" s="8">
        <v>0.191</v>
      </c>
      <c r="R22" s="8">
        <v>3.181</v>
      </c>
      <c r="S22" s="29"/>
      <c r="T22" s="26" t="s">
        <v>18</v>
      </c>
      <c r="U22" s="21">
        <v>242.98699999999999</v>
      </c>
      <c r="V22" s="8">
        <v>22.882999999999999</v>
      </c>
      <c r="W22" s="8">
        <v>22.905999999999999</v>
      </c>
      <c r="X22" s="14">
        <v>18.739999999999998</v>
      </c>
      <c r="Y22" s="14">
        <v>21.568999999999999</v>
      </c>
      <c r="Z22" s="14">
        <v>0.25</v>
      </c>
      <c r="AA22" s="8">
        <v>0.90500000000000003</v>
      </c>
    </row>
    <row r="23" spans="2:27" x14ac:dyDescent="0.25">
      <c r="B23" s="26" t="s">
        <v>19</v>
      </c>
      <c r="C23" s="21">
        <v>65.584999999999994</v>
      </c>
      <c r="D23" s="8">
        <v>2.7770000000000001</v>
      </c>
      <c r="E23" s="8">
        <v>2.4790000000000001</v>
      </c>
      <c r="F23" s="8">
        <v>1.4248000000000001</v>
      </c>
      <c r="G23" s="8">
        <v>1.3621000000000001</v>
      </c>
      <c r="H23" s="8">
        <v>6.3E-3</v>
      </c>
      <c r="I23" s="8">
        <v>7.46E-2</v>
      </c>
      <c r="J23" s="29"/>
      <c r="K23" s="26" t="s">
        <v>19</v>
      </c>
      <c r="L23" s="21">
        <v>65.584999999999994</v>
      </c>
      <c r="M23" s="8">
        <v>4.0190000000000001</v>
      </c>
      <c r="N23" s="8">
        <v>1.6850000000000001</v>
      </c>
      <c r="O23" s="8">
        <v>1.026</v>
      </c>
      <c r="P23" s="19">
        <v>0.82399999999999995</v>
      </c>
      <c r="Q23" s="8">
        <v>1.0999999999999999E-2</v>
      </c>
      <c r="R23" s="8">
        <v>0.30399999999999999</v>
      </c>
      <c r="S23" s="29"/>
      <c r="T23" s="26" t="s">
        <v>19</v>
      </c>
      <c r="U23" s="21">
        <v>65.584999999999994</v>
      </c>
      <c r="V23" s="14">
        <v>4.6340000000000003</v>
      </c>
      <c r="W23" s="14">
        <v>2.8759999999999999</v>
      </c>
      <c r="X23" s="14">
        <v>1.1839999999999999</v>
      </c>
      <c r="Y23" s="14">
        <v>0.57599999999999996</v>
      </c>
      <c r="Z23" s="20">
        <v>8.4899999999999993E-3</v>
      </c>
      <c r="AA23" s="8">
        <v>2.3800000000000002E-2</v>
      </c>
    </row>
    <row r="24" spans="2:27" x14ac:dyDescent="0.25">
      <c r="B24" s="26" t="s">
        <v>20</v>
      </c>
      <c r="C24" s="3" t="s">
        <v>80</v>
      </c>
      <c r="D24" s="14">
        <v>8.0000000000000002E-3</v>
      </c>
      <c r="E24" s="14">
        <v>1.4E-2</v>
      </c>
      <c r="F24" s="14">
        <v>1.2999999999999999E-2</v>
      </c>
      <c r="G24" s="14">
        <v>1.6E-2</v>
      </c>
      <c r="H24" s="14">
        <v>1.7000000000000001E-2</v>
      </c>
      <c r="I24" s="14">
        <v>1.7999999999999999E-2</v>
      </c>
      <c r="J24" s="29"/>
      <c r="K24" s="26" t="s">
        <v>20</v>
      </c>
      <c r="L24" s="3" t="s">
        <v>80</v>
      </c>
      <c r="M24" s="14">
        <v>7.0000000000000001E-3</v>
      </c>
      <c r="N24" s="14">
        <v>1.2E-2</v>
      </c>
      <c r="O24" s="14">
        <v>8.9999999999999993E-3</v>
      </c>
      <c r="P24" s="17">
        <v>7.0000000000000001E-3</v>
      </c>
      <c r="Q24" s="14">
        <v>1.4999999999999999E-2</v>
      </c>
      <c r="R24" s="8">
        <v>0.14099999999999999</v>
      </c>
      <c r="S24" s="29"/>
      <c r="T24" s="26" t="s">
        <v>20</v>
      </c>
      <c r="U24" s="3" t="s">
        <v>80</v>
      </c>
      <c r="V24" s="14">
        <v>5.3E-3</v>
      </c>
      <c r="W24" s="14">
        <v>1.4999999999999999E-2</v>
      </c>
      <c r="X24" s="14">
        <v>1.4E-2</v>
      </c>
      <c r="Y24" s="14">
        <v>1.6E-2</v>
      </c>
      <c r="Z24" s="14">
        <v>1.4E-2</v>
      </c>
      <c r="AA24" s="8">
        <v>1.2999999999999999E-2</v>
      </c>
    </row>
    <row r="25" spans="2:27" x14ac:dyDescent="0.25">
      <c r="B25" s="26" t="s">
        <v>21</v>
      </c>
      <c r="C25" s="19">
        <v>53.929000000000002</v>
      </c>
      <c r="D25" s="8">
        <v>3.6040000000000001</v>
      </c>
      <c r="E25" s="8">
        <v>3.323</v>
      </c>
      <c r="F25" s="8">
        <v>3.3730000000000002</v>
      </c>
      <c r="G25" s="8">
        <v>3.3540000000000001</v>
      </c>
      <c r="H25" s="8">
        <v>3.0049999999999999</v>
      </c>
      <c r="I25" s="8">
        <v>2.9849999999999999</v>
      </c>
      <c r="J25" s="29"/>
      <c r="K25" s="26" t="s">
        <v>21</v>
      </c>
      <c r="L25" s="19">
        <v>53.929000000000002</v>
      </c>
      <c r="M25" s="8">
        <v>3.0790000000000002</v>
      </c>
      <c r="N25" s="8">
        <v>2.2709999999999999</v>
      </c>
      <c r="O25" s="8">
        <v>3.5840000000000001</v>
      </c>
      <c r="P25" s="19">
        <v>3.2149999999999999</v>
      </c>
      <c r="Q25" s="8">
        <v>3.2759999999999998</v>
      </c>
      <c r="R25" s="8">
        <v>3.07592</v>
      </c>
      <c r="S25" s="29"/>
      <c r="T25" s="26" t="s">
        <v>21</v>
      </c>
      <c r="U25" s="19">
        <v>53.929000000000002</v>
      </c>
      <c r="V25" s="8">
        <v>3.2850000000000001</v>
      </c>
      <c r="W25" s="8">
        <v>3.4740000000000002</v>
      </c>
      <c r="X25" s="8">
        <v>2.5670000000000002</v>
      </c>
      <c r="Y25" s="8">
        <v>3.415</v>
      </c>
      <c r="Z25" s="8">
        <v>3.073</v>
      </c>
      <c r="AA25" s="8">
        <v>2.7749999999999999</v>
      </c>
    </row>
    <row r="26" spans="2:27" x14ac:dyDescent="0.25">
      <c r="B26" s="26" t="s">
        <v>22</v>
      </c>
      <c r="C26" s="3"/>
      <c r="D26" s="3"/>
      <c r="E26" s="3"/>
      <c r="F26" s="3"/>
      <c r="G26" s="3"/>
      <c r="H26" s="3"/>
      <c r="I26" s="3"/>
      <c r="J26" s="29"/>
      <c r="K26" s="26" t="s">
        <v>22</v>
      </c>
      <c r="L26" s="3"/>
      <c r="M26" s="3"/>
      <c r="N26" s="3"/>
      <c r="O26" s="3"/>
      <c r="P26" s="3"/>
      <c r="Q26" s="3"/>
      <c r="R26" s="3"/>
      <c r="S26" s="29"/>
      <c r="T26" s="26" t="s">
        <v>22</v>
      </c>
      <c r="U26" s="3"/>
      <c r="V26" s="3"/>
      <c r="W26" s="3"/>
      <c r="X26" s="3"/>
      <c r="Y26" s="3"/>
      <c r="Z26" s="3"/>
      <c r="AA26" s="3"/>
    </row>
    <row r="27" spans="2:27" x14ac:dyDescent="0.25">
      <c r="B27" s="26" t="s">
        <v>23</v>
      </c>
      <c r="C27" s="3"/>
      <c r="D27" s="3"/>
      <c r="E27" s="3"/>
      <c r="F27" s="3"/>
      <c r="G27" s="3"/>
      <c r="H27" s="3"/>
      <c r="I27" s="3"/>
      <c r="J27" s="29"/>
      <c r="K27" s="26" t="s">
        <v>23</v>
      </c>
      <c r="L27" s="3"/>
      <c r="M27" s="3"/>
      <c r="N27" s="3"/>
      <c r="O27" s="3"/>
      <c r="P27" s="3"/>
      <c r="Q27" s="3"/>
      <c r="R27" s="3"/>
      <c r="S27" s="29"/>
      <c r="T27" s="26" t="s">
        <v>23</v>
      </c>
      <c r="U27" s="3"/>
      <c r="V27" s="3"/>
      <c r="W27" s="3"/>
      <c r="X27" s="3"/>
      <c r="Y27" s="3"/>
      <c r="Z27" s="3"/>
      <c r="AA27" s="3"/>
    </row>
    <row r="28" spans="2:27" x14ac:dyDescent="0.25">
      <c r="B28" s="26" t="s">
        <v>24</v>
      </c>
      <c r="C28" s="3"/>
      <c r="D28" s="3"/>
      <c r="E28" s="3"/>
      <c r="F28" s="3"/>
      <c r="G28" s="3"/>
      <c r="H28" s="3"/>
      <c r="I28" s="3"/>
      <c r="J28" s="29"/>
      <c r="K28" s="26" t="s">
        <v>24</v>
      </c>
      <c r="L28" s="3"/>
      <c r="M28" s="3"/>
      <c r="N28" s="3"/>
      <c r="O28" s="3"/>
      <c r="P28" s="3"/>
      <c r="Q28" s="3"/>
      <c r="R28" s="3"/>
      <c r="S28" s="29"/>
      <c r="T28" s="26" t="s">
        <v>24</v>
      </c>
      <c r="U28" s="3"/>
      <c r="V28" s="3"/>
      <c r="W28" s="3"/>
      <c r="X28" s="3"/>
      <c r="Y28" s="3"/>
      <c r="Z28" s="3"/>
      <c r="AA28" s="3"/>
    </row>
    <row r="29" spans="2:27" x14ac:dyDescent="0.25">
      <c r="B29" s="26" t="s">
        <v>25</v>
      </c>
      <c r="C29" s="3"/>
      <c r="D29" s="3"/>
      <c r="E29" s="3"/>
      <c r="F29" s="3"/>
      <c r="G29" s="13"/>
      <c r="H29" s="3"/>
      <c r="I29" s="3"/>
      <c r="J29" s="29"/>
      <c r="K29" s="26" t="s">
        <v>25</v>
      </c>
      <c r="L29" s="3"/>
      <c r="M29" s="3"/>
      <c r="N29" s="3"/>
      <c r="O29" s="3"/>
      <c r="P29" s="3"/>
      <c r="Q29" s="3"/>
      <c r="R29" s="3"/>
      <c r="S29" s="29"/>
      <c r="T29" s="26" t="s">
        <v>25</v>
      </c>
      <c r="U29" s="3"/>
      <c r="V29" s="3"/>
      <c r="W29" s="3"/>
      <c r="X29" s="3"/>
      <c r="Y29" s="3"/>
      <c r="Z29" s="3"/>
      <c r="AA29" s="3"/>
    </row>
    <row r="30" spans="2:27" x14ac:dyDescent="0.25">
      <c r="B30" s="26" t="s">
        <v>26</v>
      </c>
      <c r="C30" s="3"/>
      <c r="D30" s="3"/>
      <c r="E30" s="3"/>
      <c r="F30" s="3"/>
      <c r="G30" s="3"/>
      <c r="H30" s="3"/>
      <c r="I30" s="3"/>
      <c r="J30" s="29"/>
      <c r="K30" s="26" t="s">
        <v>26</v>
      </c>
      <c r="L30" s="3"/>
      <c r="M30" s="3"/>
      <c r="N30" s="3"/>
      <c r="O30" s="3"/>
      <c r="P30" s="3"/>
      <c r="Q30" s="3"/>
      <c r="R30" s="3"/>
      <c r="S30" s="29"/>
      <c r="T30" s="26" t="s">
        <v>26</v>
      </c>
      <c r="U30" s="3"/>
      <c r="V30" s="3"/>
      <c r="W30" s="3"/>
      <c r="X30" s="3"/>
      <c r="Y30" s="3"/>
      <c r="Z30" s="3"/>
      <c r="AA30" s="3"/>
    </row>
    <row r="31" spans="2:27" x14ac:dyDescent="0.25">
      <c r="B31" s="26" t="s">
        <v>27</v>
      </c>
      <c r="C31" s="3"/>
      <c r="D31" s="3"/>
      <c r="E31" s="3"/>
      <c r="F31" s="3"/>
      <c r="G31" s="3"/>
      <c r="H31" s="3"/>
      <c r="I31" s="3"/>
      <c r="J31" s="29"/>
      <c r="K31" s="26" t="s">
        <v>27</v>
      </c>
      <c r="L31" s="3"/>
      <c r="M31" s="3"/>
      <c r="N31" s="3"/>
      <c r="O31" s="3"/>
      <c r="P31" s="3"/>
      <c r="Q31" s="3"/>
      <c r="R31" s="3"/>
      <c r="S31" s="29"/>
      <c r="T31" s="26" t="s">
        <v>27</v>
      </c>
      <c r="U31" s="3"/>
      <c r="V31" s="3"/>
      <c r="W31" s="3"/>
      <c r="X31" s="3"/>
      <c r="Y31" s="3"/>
      <c r="Z31" s="3"/>
      <c r="AA31" s="3"/>
    </row>
    <row r="32" spans="2:27" x14ac:dyDescent="0.25">
      <c r="B32" s="26" t="s">
        <v>28</v>
      </c>
      <c r="C32" s="3"/>
      <c r="D32" s="3"/>
      <c r="E32" s="3"/>
      <c r="F32" s="3"/>
      <c r="G32" s="3"/>
      <c r="H32" s="3"/>
      <c r="I32" s="3"/>
      <c r="J32" s="29"/>
      <c r="K32" s="26" t="s">
        <v>28</v>
      </c>
      <c r="L32" s="3"/>
      <c r="M32" s="3"/>
      <c r="N32" s="3"/>
      <c r="O32" s="3"/>
      <c r="P32" s="3"/>
      <c r="Q32" s="3"/>
      <c r="R32" s="3"/>
      <c r="S32" s="29"/>
      <c r="T32" s="26" t="s">
        <v>28</v>
      </c>
      <c r="U32" s="3"/>
      <c r="V32" s="3"/>
      <c r="W32" s="3"/>
      <c r="X32" s="3"/>
      <c r="Y32" s="3"/>
      <c r="Z32" s="3"/>
      <c r="AA32" s="3"/>
    </row>
    <row r="33" spans="2:27" x14ac:dyDescent="0.25">
      <c r="B33" s="26" t="s">
        <v>29</v>
      </c>
      <c r="C33" s="3"/>
      <c r="D33" s="3"/>
      <c r="E33" s="3"/>
      <c r="F33" s="3"/>
      <c r="G33" s="3"/>
      <c r="H33" s="3"/>
      <c r="I33" s="3"/>
      <c r="J33" s="29"/>
      <c r="K33" s="26" t="s">
        <v>29</v>
      </c>
      <c r="L33" s="3"/>
      <c r="M33" s="3"/>
      <c r="N33" s="3"/>
      <c r="O33" s="3"/>
      <c r="P33" s="3"/>
      <c r="Q33" s="3"/>
      <c r="R33" s="3"/>
      <c r="S33" s="29"/>
      <c r="T33" s="26" t="s">
        <v>29</v>
      </c>
      <c r="U33" s="3"/>
      <c r="V33" s="3"/>
      <c r="W33" s="3"/>
      <c r="X33" s="3"/>
      <c r="Y33" s="3"/>
      <c r="Z33" s="3"/>
      <c r="AA33" s="3"/>
    </row>
    <row r="34" spans="2:27" x14ac:dyDescent="0.25">
      <c r="B34" s="26" t="s">
        <v>30</v>
      </c>
      <c r="C34" s="3"/>
      <c r="D34" s="3"/>
      <c r="E34" s="3"/>
      <c r="F34" s="3"/>
      <c r="G34" s="3"/>
      <c r="H34" s="3"/>
      <c r="I34" s="3"/>
      <c r="J34" s="29"/>
      <c r="K34" s="26" t="s">
        <v>30</v>
      </c>
      <c r="L34" s="3"/>
      <c r="M34" s="3"/>
      <c r="N34" s="3"/>
      <c r="O34" s="3"/>
      <c r="P34" s="3"/>
      <c r="Q34" s="3"/>
      <c r="R34" s="3"/>
      <c r="S34" s="29"/>
      <c r="T34" s="26" t="s">
        <v>30</v>
      </c>
      <c r="U34" s="3"/>
      <c r="V34" s="3"/>
      <c r="W34" s="3"/>
      <c r="X34" s="3"/>
      <c r="Y34" s="3"/>
      <c r="Z34" s="3"/>
      <c r="AA34" s="3"/>
    </row>
    <row r="35" spans="2:27" x14ac:dyDescent="0.25">
      <c r="B35" s="26" t="s">
        <v>31</v>
      </c>
      <c r="C35" s="3"/>
      <c r="D35" s="3"/>
      <c r="E35" s="3"/>
      <c r="F35" s="3"/>
      <c r="G35" s="3"/>
      <c r="H35" s="3"/>
      <c r="I35" s="3"/>
      <c r="J35" s="29"/>
      <c r="K35" s="26" t="s">
        <v>31</v>
      </c>
      <c r="L35" s="3"/>
      <c r="M35" s="3"/>
      <c r="N35" s="3"/>
      <c r="O35" s="3"/>
      <c r="P35" s="3"/>
      <c r="Q35" s="3"/>
      <c r="R35" s="3"/>
      <c r="S35" s="29"/>
      <c r="T35" s="26" t="s">
        <v>31</v>
      </c>
      <c r="U35" s="3"/>
      <c r="V35" s="3"/>
      <c r="W35" s="3"/>
      <c r="X35" s="3"/>
      <c r="Y35" s="3"/>
      <c r="Z35" s="3"/>
      <c r="AA35" s="3"/>
    </row>
  </sheetData>
  <mergeCells count="9">
    <mergeCell ref="V8:AA8"/>
    <mergeCell ref="D8:I8"/>
    <mergeCell ref="B4:B5"/>
    <mergeCell ref="D4:I4"/>
    <mergeCell ref="M8:R8"/>
    <mergeCell ref="V4:AA4"/>
    <mergeCell ref="K4:K5"/>
    <mergeCell ref="M4:R4"/>
    <mergeCell ref="T4:T5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O42"/>
  <sheetViews>
    <sheetView topLeftCell="AA22" workbookViewId="0">
      <selection activeCell="AH42" sqref="AH42"/>
    </sheetView>
  </sheetViews>
  <sheetFormatPr defaultRowHeight="15" x14ac:dyDescent="0.25"/>
  <cols>
    <col min="4" max="4" width="11.28515625" bestFit="1" customWidth="1"/>
    <col min="11" max="11" width="10.7109375" bestFit="1" customWidth="1"/>
    <col min="12" max="12" width="9.7109375" bestFit="1" customWidth="1"/>
    <col min="18" max="18" width="11.28515625" bestFit="1" customWidth="1"/>
    <col min="25" max="25" width="10.7109375" bestFit="1" customWidth="1"/>
    <col min="32" max="32" width="11.28515625" bestFit="1" customWidth="1"/>
    <col min="39" max="39" width="10.7109375" bestFit="1" customWidth="1"/>
  </cols>
  <sheetData>
    <row r="2" spans="2:41" x14ac:dyDescent="0.25">
      <c r="F2" s="42" t="s">
        <v>106</v>
      </c>
      <c r="T2" s="42" t="s">
        <v>107</v>
      </c>
      <c r="AH2" s="42" t="s">
        <v>108</v>
      </c>
    </row>
    <row r="4" spans="2:41" x14ac:dyDescent="0.25">
      <c r="B4" s="42"/>
      <c r="C4" s="85" t="s">
        <v>99</v>
      </c>
      <c r="D4" s="85"/>
      <c r="E4" s="85"/>
      <c r="F4" s="85"/>
      <c r="G4" s="85"/>
      <c r="H4" s="85"/>
      <c r="I4" s="72"/>
      <c r="J4" s="72"/>
      <c r="K4" s="29"/>
      <c r="L4" s="86" t="s">
        <v>100</v>
      </c>
      <c r="M4" s="86"/>
      <c r="P4" s="42"/>
      <c r="Q4" s="85" t="s">
        <v>99</v>
      </c>
      <c r="R4" s="85"/>
      <c r="S4" s="85"/>
      <c r="T4" s="85"/>
      <c r="U4" s="85"/>
      <c r="V4" s="85"/>
      <c r="W4" s="72"/>
      <c r="X4" s="72"/>
      <c r="Y4" s="29"/>
      <c r="Z4" s="86" t="s">
        <v>100</v>
      </c>
      <c r="AA4" s="86"/>
      <c r="AD4" s="42"/>
      <c r="AE4" s="85" t="s">
        <v>99</v>
      </c>
      <c r="AF4" s="85"/>
      <c r="AG4" s="85"/>
      <c r="AH4" s="85"/>
      <c r="AI4" s="85"/>
      <c r="AJ4" s="85"/>
      <c r="AK4" s="72"/>
      <c r="AL4" s="72"/>
      <c r="AM4" s="29"/>
      <c r="AN4" s="86" t="s">
        <v>100</v>
      </c>
      <c r="AO4" s="86"/>
    </row>
    <row r="5" spans="2:41" x14ac:dyDescent="0.25">
      <c r="B5" s="40" t="s">
        <v>98</v>
      </c>
      <c r="C5" s="71" t="s">
        <v>7</v>
      </c>
      <c r="D5" s="33" t="s">
        <v>11</v>
      </c>
      <c r="E5" s="33" t="s">
        <v>18</v>
      </c>
      <c r="F5" s="33" t="s">
        <v>16</v>
      </c>
      <c r="G5" s="33" t="s">
        <v>8</v>
      </c>
      <c r="H5" s="33" t="s">
        <v>19</v>
      </c>
      <c r="K5" s="43" t="s">
        <v>21</v>
      </c>
      <c r="L5" s="43" t="s">
        <v>17</v>
      </c>
      <c r="M5" s="45" t="s">
        <v>85</v>
      </c>
      <c r="P5" s="40" t="s">
        <v>98</v>
      </c>
      <c r="Q5" s="71" t="s">
        <v>7</v>
      </c>
      <c r="R5" s="33" t="s">
        <v>11</v>
      </c>
      <c r="S5" s="33" t="s">
        <v>18</v>
      </c>
      <c r="T5" s="33" t="s">
        <v>16</v>
      </c>
      <c r="U5" s="33" t="s">
        <v>8</v>
      </c>
      <c r="V5" s="33" t="s">
        <v>19</v>
      </c>
      <c r="Y5" s="43" t="s">
        <v>21</v>
      </c>
      <c r="Z5" s="43" t="s">
        <v>17</v>
      </c>
      <c r="AA5" s="45" t="s">
        <v>85</v>
      </c>
      <c r="AD5" s="40" t="s">
        <v>98</v>
      </c>
      <c r="AE5" s="71" t="s">
        <v>7</v>
      </c>
      <c r="AF5" s="33" t="s">
        <v>11</v>
      </c>
      <c r="AG5" s="33" t="s">
        <v>18</v>
      </c>
      <c r="AH5" s="33" t="s">
        <v>16</v>
      </c>
      <c r="AI5" s="33" t="s">
        <v>8</v>
      </c>
      <c r="AJ5" s="33" t="s">
        <v>19</v>
      </c>
      <c r="AM5" s="43" t="s">
        <v>21</v>
      </c>
      <c r="AN5" s="43" t="s">
        <v>17</v>
      </c>
      <c r="AO5" s="45" t="s">
        <v>85</v>
      </c>
    </row>
    <row r="6" spans="2:41" x14ac:dyDescent="0.25">
      <c r="B6" s="29">
        <v>0</v>
      </c>
      <c r="C6" s="49">
        <v>2006.28</v>
      </c>
      <c r="D6" s="59">
        <v>442.745</v>
      </c>
      <c r="E6" s="59">
        <v>242.98699999999999</v>
      </c>
      <c r="F6" s="44">
        <v>216.065</v>
      </c>
      <c r="G6" s="59">
        <v>132.24700000000001</v>
      </c>
      <c r="H6" s="63">
        <v>65.584999999999994</v>
      </c>
      <c r="K6" s="59">
        <v>53.929000000000002</v>
      </c>
      <c r="L6" s="44">
        <v>12.65</v>
      </c>
      <c r="M6" s="44">
        <v>21.44</v>
      </c>
      <c r="P6" s="29">
        <v>0</v>
      </c>
      <c r="Q6" s="49">
        <v>2006.28</v>
      </c>
      <c r="R6" s="59">
        <v>442.745</v>
      </c>
      <c r="S6" s="59">
        <v>242.98699999999999</v>
      </c>
      <c r="T6" s="44">
        <v>216.065</v>
      </c>
      <c r="U6" s="59">
        <v>132.24700000000001</v>
      </c>
      <c r="V6" s="44">
        <v>65.584999999999994</v>
      </c>
      <c r="Y6" s="59">
        <v>53.929000000000002</v>
      </c>
      <c r="Z6" s="44">
        <v>12.65</v>
      </c>
      <c r="AA6" s="49">
        <v>21.44</v>
      </c>
      <c r="AD6" s="29">
        <v>0</v>
      </c>
      <c r="AE6" s="52">
        <v>2006.28</v>
      </c>
      <c r="AF6" s="59">
        <v>442.745</v>
      </c>
      <c r="AG6" s="59">
        <v>242.98699999999999</v>
      </c>
      <c r="AH6" s="44">
        <v>216.065</v>
      </c>
      <c r="AI6" s="59">
        <v>132.24700000000001</v>
      </c>
      <c r="AJ6" s="44">
        <v>65.584999999999994</v>
      </c>
      <c r="AM6" s="59">
        <v>53.929000000000002</v>
      </c>
      <c r="AN6" s="44">
        <v>12.65</v>
      </c>
      <c r="AO6" s="53">
        <v>21.44</v>
      </c>
    </row>
    <row r="7" spans="2:41" x14ac:dyDescent="0.25">
      <c r="B7" s="29">
        <v>20</v>
      </c>
      <c r="C7" s="37">
        <v>1865.46</v>
      </c>
      <c r="D7" s="48">
        <v>422.25</v>
      </c>
      <c r="E7" s="35">
        <v>18.288</v>
      </c>
      <c r="F7" s="35">
        <v>8.43E-2</v>
      </c>
      <c r="G7" s="35">
        <v>14.218</v>
      </c>
      <c r="H7" s="35">
        <v>2.7770000000000001</v>
      </c>
      <c r="K7" s="35">
        <v>3.6040000000000001</v>
      </c>
      <c r="L7" s="35">
        <v>2.1070000000000002</v>
      </c>
      <c r="M7" s="48">
        <v>19.34</v>
      </c>
      <c r="P7" s="29">
        <v>20</v>
      </c>
      <c r="Q7" s="48">
        <v>1702.38</v>
      </c>
      <c r="R7" s="48">
        <v>446.39</v>
      </c>
      <c r="S7" s="48">
        <v>21.19</v>
      </c>
      <c r="T7" s="35">
        <v>0.13028000000000001</v>
      </c>
      <c r="U7" s="35">
        <v>14.291600000000001</v>
      </c>
      <c r="V7" s="35">
        <v>4.0190000000000001</v>
      </c>
      <c r="Y7" s="35">
        <v>3.0790000000000002</v>
      </c>
      <c r="Z7" s="35">
        <v>0.54500000000000004</v>
      </c>
      <c r="AA7" s="48">
        <v>19.47</v>
      </c>
      <c r="AD7" s="29">
        <v>20</v>
      </c>
      <c r="AE7" s="48">
        <v>1619.79</v>
      </c>
      <c r="AF7" s="48">
        <v>427.07</v>
      </c>
      <c r="AG7" s="35">
        <v>22.882999999999999</v>
      </c>
      <c r="AH7" s="35">
        <v>0.1075</v>
      </c>
      <c r="AI7" s="35">
        <v>14.878</v>
      </c>
      <c r="AJ7" s="35">
        <v>4.6340000000000003</v>
      </c>
      <c r="AM7" s="35">
        <v>3.2850000000000001</v>
      </c>
      <c r="AN7" s="35">
        <v>0.53800000000000003</v>
      </c>
      <c r="AO7" s="37">
        <v>20.32</v>
      </c>
    </row>
    <row r="8" spans="2:41" x14ac:dyDescent="0.25">
      <c r="B8" s="29">
        <v>40</v>
      </c>
      <c r="C8" s="37">
        <v>1621.43</v>
      </c>
      <c r="D8" s="48">
        <v>438.24</v>
      </c>
      <c r="E8" s="35">
        <v>18.152000000000001</v>
      </c>
      <c r="F8" s="35">
        <v>2.3E-2</v>
      </c>
      <c r="G8" s="35">
        <v>13.8239</v>
      </c>
      <c r="H8" s="35">
        <v>2.4790000000000001</v>
      </c>
      <c r="K8" s="35">
        <v>3.323</v>
      </c>
      <c r="L8" s="35">
        <v>2.04</v>
      </c>
      <c r="M8" s="48">
        <v>20.52</v>
      </c>
      <c r="P8" s="29">
        <v>40</v>
      </c>
      <c r="Q8" s="48">
        <v>1641.24</v>
      </c>
      <c r="R8" s="48">
        <v>450.31</v>
      </c>
      <c r="S8" s="35">
        <v>16.358000000000001</v>
      </c>
      <c r="T8" s="35">
        <v>3.2199999999999999E-2</v>
      </c>
      <c r="U8" s="35">
        <v>11.1548</v>
      </c>
      <c r="V8" s="35">
        <v>1.6850000000000001</v>
      </c>
      <c r="Y8" s="35">
        <v>2.2709999999999999</v>
      </c>
      <c r="Z8" s="35">
        <v>0.438</v>
      </c>
      <c r="AA8" s="48">
        <v>15.59</v>
      </c>
      <c r="AD8" s="29">
        <v>40</v>
      </c>
      <c r="AE8" s="37">
        <v>1604.11</v>
      </c>
      <c r="AF8" s="48">
        <v>465.16</v>
      </c>
      <c r="AG8" s="35">
        <v>22.905999999999999</v>
      </c>
      <c r="AH8" s="35">
        <v>0.10568</v>
      </c>
      <c r="AI8" s="35">
        <v>13.6</v>
      </c>
      <c r="AJ8" s="35">
        <v>2.8759999999999999</v>
      </c>
      <c r="AM8" s="35">
        <v>3.4740000000000002</v>
      </c>
      <c r="AN8" s="35">
        <v>0.63800000000000001</v>
      </c>
      <c r="AO8" s="37">
        <v>19.59</v>
      </c>
    </row>
    <row r="9" spans="2:41" x14ac:dyDescent="0.25">
      <c r="B9" s="29">
        <v>60</v>
      </c>
      <c r="C9" s="37">
        <v>1597.36</v>
      </c>
      <c r="D9" s="35">
        <v>454.54</v>
      </c>
      <c r="E9" s="35">
        <v>18.088000000000001</v>
      </c>
      <c r="F9" s="35">
        <v>2.9700000000000001E-2</v>
      </c>
      <c r="G9" s="35">
        <v>3.22</v>
      </c>
      <c r="H9" s="35">
        <v>1.4248000000000001</v>
      </c>
      <c r="K9" s="35">
        <v>3.3730000000000002</v>
      </c>
      <c r="L9" s="35">
        <v>1.84</v>
      </c>
      <c r="M9" s="48">
        <v>20.89</v>
      </c>
      <c r="P9" s="29">
        <v>60</v>
      </c>
      <c r="Q9" s="48">
        <v>1648.96</v>
      </c>
      <c r="R9" s="48">
        <v>496.33</v>
      </c>
      <c r="S9" s="35">
        <v>21.766999999999999</v>
      </c>
      <c r="T9" s="35">
        <v>9.9000000000000008E-3</v>
      </c>
      <c r="U9" s="35">
        <v>5.73</v>
      </c>
      <c r="V9" s="35">
        <v>1.026</v>
      </c>
      <c r="Y9" s="35">
        <v>3.5840000000000001</v>
      </c>
      <c r="Z9" s="35">
        <v>0.72399999999999998</v>
      </c>
      <c r="AA9" s="48">
        <v>18.649999999999999</v>
      </c>
      <c r="AD9" s="29">
        <v>60</v>
      </c>
      <c r="AE9" s="37">
        <v>1597.36</v>
      </c>
      <c r="AF9" s="37">
        <v>467.23</v>
      </c>
      <c r="AG9" s="48">
        <v>18.739999999999998</v>
      </c>
      <c r="AH9" s="35">
        <v>1.7780000000000001E-2</v>
      </c>
      <c r="AI9" s="35">
        <v>7.298</v>
      </c>
      <c r="AJ9" s="35">
        <v>1.1839999999999999</v>
      </c>
      <c r="AM9" s="35">
        <v>2.5670000000000002</v>
      </c>
      <c r="AN9" s="35">
        <v>0.78100000000000003</v>
      </c>
      <c r="AO9" s="35">
        <v>17.7</v>
      </c>
    </row>
    <row r="10" spans="2:41" x14ac:dyDescent="0.25">
      <c r="B10" s="29">
        <v>70</v>
      </c>
      <c r="C10" s="37">
        <v>1581.48</v>
      </c>
      <c r="D10" s="48">
        <v>458.81</v>
      </c>
      <c r="E10" s="35">
        <v>17.574999999999999</v>
      </c>
      <c r="F10" s="35">
        <v>4.7600000000000003E-2</v>
      </c>
      <c r="G10" s="35">
        <v>1.5369999999999999</v>
      </c>
      <c r="H10" s="35">
        <v>1.3621000000000001</v>
      </c>
      <c r="K10" s="35">
        <v>3.3540000000000001</v>
      </c>
      <c r="L10" s="35">
        <v>1.6719999999999999</v>
      </c>
      <c r="M10" s="48">
        <v>20.420000000000002</v>
      </c>
      <c r="P10" s="29">
        <v>70</v>
      </c>
      <c r="Q10" s="48">
        <v>1521.74</v>
      </c>
      <c r="R10" s="48">
        <v>499.92</v>
      </c>
      <c r="S10" s="35">
        <v>21.001999999999999</v>
      </c>
      <c r="T10" s="35">
        <v>0.28286</v>
      </c>
      <c r="U10" s="35">
        <v>2.57</v>
      </c>
      <c r="V10" s="35">
        <v>0.82399999999999995</v>
      </c>
      <c r="Y10" s="35">
        <v>3.2149999999999999</v>
      </c>
      <c r="Z10" s="35">
        <v>0.78900000000000003</v>
      </c>
      <c r="AA10" s="37">
        <v>17.98</v>
      </c>
      <c r="AD10" s="29">
        <v>70</v>
      </c>
      <c r="AE10" s="51">
        <v>1486.23</v>
      </c>
      <c r="AF10" s="37">
        <v>478.94</v>
      </c>
      <c r="AG10" s="35">
        <v>21.568999999999999</v>
      </c>
      <c r="AH10" s="35">
        <v>1.6E-2</v>
      </c>
      <c r="AI10" s="35">
        <v>1.07785</v>
      </c>
      <c r="AJ10" s="35">
        <v>0.57599999999999996</v>
      </c>
      <c r="AM10" s="35">
        <v>3.415</v>
      </c>
      <c r="AN10" s="35">
        <v>0.79600000000000004</v>
      </c>
      <c r="AO10" s="37">
        <v>20.190000000000001</v>
      </c>
    </row>
    <row r="11" spans="2:41" x14ac:dyDescent="0.25">
      <c r="B11" s="29">
        <v>100</v>
      </c>
      <c r="C11" s="37">
        <v>564.45000000000005</v>
      </c>
      <c r="D11" s="48">
        <v>471.52</v>
      </c>
      <c r="E11" s="35">
        <v>0.55500000000000005</v>
      </c>
      <c r="F11" s="35">
        <v>5.8999999999999999E-3</v>
      </c>
      <c r="G11" s="35">
        <v>4.1770000000000002E-2</v>
      </c>
      <c r="H11" s="35">
        <v>6.3E-3</v>
      </c>
      <c r="K11" s="35">
        <v>3.0049999999999999</v>
      </c>
      <c r="L11" s="35">
        <v>1.534</v>
      </c>
      <c r="M11" s="48">
        <v>20.13</v>
      </c>
      <c r="P11" s="29">
        <v>100</v>
      </c>
      <c r="Q11" s="48">
        <v>587.97</v>
      </c>
      <c r="R11" s="48">
        <v>525.72</v>
      </c>
      <c r="S11" s="35">
        <v>0.191</v>
      </c>
      <c r="T11" s="35">
        <v>1.8440000000000002E-2</v>
      </c>
      <c r="U11" s="35">
        <v>0.11144999999999999</v>
      </c>
      <c r="V11" s="35">
        <v>1.0999999999999999E-2</v>
      </c>
      <c r="Y11" s="35">
        <v>3.2759999999999998</v>
      </c>
      <c r="Z11" s="35">
        <v>0.92200000000000004</v>
      </c>
      <c r="AA11" s="48">
        <v>19.39</v>
      </c>
      <c r="AD11" s="29">
        <v>100</v>
      </c>
      <c r="AE11" s="48">
        <v>585.04999999999995</v>
      </c>
      <c r="AF11" s="48">
        <v>494.56</v>
      </c>
      <c r="AG11" s="48">
        <v>0.25</v>
      </c>
      <c r="AH11" s="35">
        <v>2.256E-2</v>
      </c>
      <c r="AI11" s="35">
        <v>0.12275999999999999</v>
      </c>
      <c r="AJ11" s="76">
        <v>8.4899999999999993E-3</v>
      </c>
      <c r="AM11" s="35">
        <v>3.073</v>
      </c>
      <c r="AN11" s="35">
        <v>0.76900000000000002</v>
      </c>
      <c r="AO11" s="50">
        <v>19.45</v>
      </c>
    </row>
    <row r="12" spans="2:41" x14ac:dyDescent="0.25">
      <c r="B12" s="38">
        <v>130</v>
      </c>
      <c r="C12" s="54">
        <v>508.96</v>
      </c>
      <c r="D12" s="54">
        <v>501.99</v>
      </c>
      <c r="E12" s="55">
        <v>1.1719999999999999</v>
      </c>
      <c r="F12" s="55">
        <v>8.8400000000000006E-2</v>
      </c>
      <c r="G12" s="55">
        <v>0.33729999999999999</v>
      </c>
      <c r="H12" s="55">
        <v>7.46E-2</v>
      </c>
      <c r="K12" s="55">
        <v>2.9849999999999999</v>
      </c>
      <c r="L12" s="55">
        <v>1.512</v>
      </c>
      <c r="M12" s="54">
        <v>15.89</v>
      </c>
      <c r="P12" s="38">
        <v>130</v>
      </c>
      <c r="Q12" s="55">
        <v>530.82000000000005</v>
      </c>
      <c r="R12" s="55">
        <v>622.19100000000003</v>
      </c>
      <c r="S12" s="55">
        <v>3.181</v>
      </c>
      <c r="T12" s="55">
        <v>0.11799999999999999</v>
      </c>
      <c r="U12" s="55">
        <v>0.64</v>
      </c>
      <c r="V12" s="55">
        <v>0.30399999999999999</v>
      </c>
      <c r="Y12" s="55">
        <v>3.07592</v>
      </c>
      <c r="Z12" s="55">
        <v>0.37415999999999999</v>
      </c>
      <c r="AA12" s="55">
        <v>15.17</v>
      </c>
      <c r="AD12" s="38">
        <v>130</v>
      </c>
      <c r="AE12" s="54">
        <v>508.83</v>
      </c>
      <c r="AF12" s="54">
        <v>485.86</v>
      </c>
      <c r="AG12" s="55">
        <v>0.90500000000000003</v>
      </c>
      <c r="AH12" s="55">
        <v>5.5E-2</v>
      </c>
      <c r="AI12" s="54">
        <v>0.21</v>
      </c>
      <c r="AJ12" s="55">
        <v>2.3800000000000002E-2</v>
      </c>
      <c r="AM12" s="55">
        <v>2.7749999999999999</v>
      </c>
      <c r="AN12" s="55">
        <v>0.70699999999999996</v>
      </c>
      <c r="AO12" s="56">
        <v>14.37</v>
      </c>
    </row>
    <row r="28" spans="2:32" x14ac:dyDescent="0.25">
      <c r="B28" s="40" t="s">
        <v>98</v>
      </c>
      <c r="C28" s="40" t="s">
        <v>103</v>
      </c>
      <c r="D28" s="80" t="s">
        <v>137</v>
      </c>
      <c r="P28" s="40" t="s">
        <v>98</v>
      </c>
      <c r="Q28" s="40" t="s">
        <v>104</v>
      </c>
      <c r="R28" s="80" t="s">
        <v>137</v>
      </c>
      <c r="AD28" s="40" t="s">
        <v>98</v>
      </c>
      <c r="AE28" s="40" t="s">
        <v>104</v>
      </c>
      <c r="AF28" s="80" t="s">
        <v>137</v>
      </c>
    </row>
    <row r="29" spans="2:32" x14ac:dyDescent="0.25">
      <c r="B29" s="29">
        <v>0</v>
      </c>
      <c r="C29" s="61">
        <v>2</v>
      </c>
      <c r="D29" s="34">
        <f>(4.81+5.07)/2</f>
        <v>4.9399999999999995</v>
      </c>
      <c r="P29" s="29">
        <v>0</v>
      </c>
      <c r="Q29" s="61">
        <v>2</v>
      </c>
      <c r="R29" s="34">
        <v>4.9400000000000004</v>
      </c>
      <c r="AD29" s="29">
        <v>0</v>
      </c>
      <c r="AE29" s="61">
        <v>2</v>
      </c>
      <c r="AF29" s="27">
        <v>4.9400000000000004</v>
      </c>
    </row>
    <row r="30" spans="2:32" x14ac:dyDescent="0.25">
      <c r="B30" s="29">
        <v>10</v>
      </c>
      <c r="C30" s="27">
        <v>6.6</v>
      </c>
      <c r="D30" s="34">
        <v>3.47</v>
      </c>
      <c r="P30" s="29">
        <v>10</v>
      </c>
      <c r="Q30" s="27">
        <v>6</v>
      </c>
      <c r="R30" s="34">
        <v>3.29</v>
      </c>
      <c r="AD30" s="29">
        <v>10</v>
      </c>
      <c r="AE30" s="27">
        <v>5.6</v>
      </c>
      <c r="AF30" s="27">
        <v>3.46</v>
      </c>
    </row>
    <row r="31" spans="2:32" x14ac:dyDescent="0.25">
      <c r="B31" s="29">
        <v>20</v>
      </c>
      <c r="C31" s="27">
        <v>7.6</v>
      </c>
      <c r="D31" s="34">
        <v>3.3</v>
      </c>
      <c r="P31" s="29">
        <v>20</v>
      </c>
      <c r="Q31" s="27">
        <v>6.8</v>
      </c>
      <c r="R31" s="34">
        <v>2.37</v>
      </c>
      <c r="AD31" s="29">
        <v>20</v>
      </c>
      <c r="AE31" s="27">
        <v>6.4</v>
      </c>
      <c r="AF31" s="27">
        <v>2.9350000000000001</v>
      </c>
    </row>
    <row r="32" spans="2:32" x14ac:dyDescent="0.25">
      <c r="B32" s="29">
        <v>30</v>
      </c>
      <c r="C32" s="27">
        <v>8.5</v>
      </c>
      <c r="D32" s="34">
        <v>3.23</v>
      </c>
      <c r="P32" s="29">
        <v>30</v>
      </c>
      <c r="Q32" s="27">
        <v>7.7</v>
      </c>
      <c r="R32" s="34">
        <v>3.28</v>
      </c>
      <c r="AD32" s="29">
        <v>30</v>
      </c>
      <c r="AE32" s="27">
        <v>7.2</v>
      </c>
      <c r="AF32" s="27">
        <v>3.37</v>
      </c>
    </row>
    <row r="33" spans="2:32" x14ac:dyDescent="0.25">
      <c r="B33" s="29">
        <v>40</v>
      </c>
      <c r="C33" s="27">
        <v>9</v>
      </c>
      <c r="D33" s="34">
        <v>2.6789999999999998</v>
      </c>
      <c r="P33" s="29">
        <v>40</v>
      </c>
      <c r="Q33" s="27">
        <v>8.4</v>
      </c>
      <c r="R33" s="34">
        <v>2.9889999999999999</v>
      </c>
      <c r="AD33" s="29">
        <v>40</v>
      </c>
      <c r="AE33" s="27">
        <v>8</v>
      </c>
      <c r="AF33" s="27">
        <v>2.95</v>
      </c>
    </row>
    <row r="34" spans="2:32" x14ac:dyDescent="0.25">
      <c r="B34" s="29">
        <v>50</v>
      </c>
      <c r="C34" s="27">
        <v>9.3000000000000007</v>
      </c>
      <c r="D34" s="34">
        <v>3.16</v>
      </c>
      <c r="P34" s="29">
        <v>50</v>
      </c>
      <c r="Q34" s="27">
        <v>8.6999999999999993</v>
      </c>
      <c r="R34" s="34">
        <v>3.06</v>
      </c>
      <c r="AD34" s="29">
        <v>50</v>
      </c>
      <c r="AE34" s="27">
        <v>8.5</v>
      </c>
      <c r="AF34" s="27">
        <v>3.39</v>
      </c>
    </row>
    <row r="35" spans="2:32" x14ac:dyDescent="0.25">
      <c r="B35" s="29">
        <v>60</v>
      </c>
      <c r="C35" s="27">
        <v>9.4</v>
      </c>
      <c r="D35" s="34">
        <v>2.7919999999999998</v>
      </c>
      <c r="P35" s="29">
        <v>60</v>
      </c>
      <c r="Q35" s="27">
        <v>8.9</v>
      </c>
      <c r="R35" s="34">
        <v>2.6080000000000001</v>
      </c>
      <c r="AD35" s="29">
        <v>60</v>
      </c>
      <c r="AE35" s="27">
        <v>8.8000000000000007</v>
      </c>
      <c r="AF35" s="27">
        <v>2.488</v>
      </c>
    </row>
    <row r="36" spans="2:32" x14ac:dyDescent="0.25">
      <c r="B36" s="29">
        <v>70</v>
      </c>
      <c r="C36" s="27">
        <v>9.4</v>
      </c>
      <c r="D36" s="34">
        <v>2.8450000000000002</v>
      </c>
      <c r="P36" s="29">
        <v>70</v>
      </c>
      <c r="Q36" s="27">
        <v>9.1</v>
      </c>
      <c r="R36" s="34">
        <v>2.415</v>
      </c>
      <c r="AD36" s="29">
        <v>70</v>
      </c>
      <c r="AE36" s="27">
        <v>9</v>
      </c>
      <c r="AF36" s="27">
        <v>3.1</v>
      </c>
    </row>
    <row r="37" spans="2:32" x14ac:dyDescent="0.25">
      <c r="B37" s="29">
        <v>80</v>
      </c>
      <c r="C37" s="27">
        <v>10.199999999999999</v>
      </c>
      <c r="D37" s="34">
        <v>2.347</v>
      </c>
      <c r="P37" s="29">
        <v>80</v>
      </c>
      <c r="Q37" s="27">
        <v>10.9</v>
      </c>
      <c r="R37" s="34">
        <v>2.387</v>
      </c>
      <c r="AD37" s="29">
        <v>80</v>
      </c>
      <c r="AE37" s="27">
        <v>11.3</v>
      </c>
      <c r="AF37" s="27">
        <v>3.23</v>
      </c>
    </row>
    <row r="38" spans="2:32" x14ac:dyDescent="0.25">
      <c r="B38" s="29">
        <v>90</v>
      </c>
      <c r="C38" s="27">
        <v>10.5</v>
      </c>
      <c r="D38" s="34">
        <v>2.5270000000000001</v>
      </c>
      <c r="P38" s="29">
        <v>90</v>
      </c>
      <c r="Q38" s="27">
        <v>11.2</v>
      </c>
      <c r="R38" s="34">
        <v>2.298</v>
      </c>
      <c r="AD38" s="29">
        <v>90</v>
      </c>
      <c r="AE38" s="27">
        <v>11.8</v>
      </c>
      <c r="AF38" s="27">
        <v>2.7</v>
      </c>
    </row>
    <row r="39" spans="2:32" x14ac:dyDescent="0.25">
      <c r="B39" s="29">
        <v>100</v>
      </c>
      <c r="C39" s="27">
        <v>10.7</v>
      </c>
      <c r="D39" s="34">
        <v>2.4630000000000001</v>
      </c>
      <c r="P39" s="29">
        <v>100</v>
      </c>
      <c r="Q39" s="27">
        <v>11.8</v>
      </c>
      <c r="R39" s="34">
        <v>2.2559999999999998</v>
      </c>
      <c r="AD39" s="29">
        <v>100</v>
      </c>
      <c r="AE39" s="27">
        <v>12.3</v>
      </c>
      <c r="AF39" s="27">
        <v>2.2799999999999998</v>
      </c>
    </row>
    <row r="40" spans="2:32" x14ac:dyDescent="0.25">
      <c r="B40" s="29">
        <v>110</v>
      </c>
      <c r="C40" s="27">
        <v>10.7</v>
      </c>
      <c r="D40" s="34">
        <v>2.7269999999999999</v>
      </c>
      <c r="P40" s="29">
        <v>110</v>
      </c>
      <c r="Q40" s="27">
        <v>11.7</v>
      </c>
      <c r="R40" s="34">
        <v>2.4049999999999998</v>
      </c>
      <c r="AD40" s="29">
        <v>110</v>
      </c>
      <c r="AE40" s="27">
        <v>12.3</v>
      </c>
      <c r="AF40" s="27">
        <v>2.4249999999999998</v>
      </c>
    </row>
    <row r="41" spans="2:32" x14ac:dyDescent="0.25">
      <c r="B41" s="29">
        <v>120</v>
      </c>
      <c r="C41" s="27">
        <v>10.6</v>
      </c>
      <c r="D41" s="34">
        <v>2.1030000000000002</v>
      </c>
      <c r="P41" s="29">
        <v>120</v>
      </c>
      <c r="Q41" s="27">
        <v>11.8</v>
      </c>
      <c r="R41" s="34">
        <v>2.516</v>
      </c>
      <c r="AD41" s="29">
        <v>120</v>
      </c>
      <c r="AE41" s="27">
        <v>12.2</v>
      </c>
      <c r="AF41" s="27">
        <v>2.3719999999999999</v>
      </c>
    </row>
    <row r="42" spans="2:32" x14ac:dyDescent="0.25">
      <c r="B42" s="38">
        <v>130</v>
      </c>
      <c r="C42" s="39">
        <v>8.5</v>
      </c>
      <c r="D42" s="39">
        <v>2.0790000000000002</v>
      </c>
      <c r="P42" s="38">
        <v>130</v>
      </c>
      <c r="Q42" s="39">
        <v>8.6999999999999993</v>
      </c>
      <c r="R42" s="39">
        <v>2.161</v>
      </c>
      <c r="AD42" s="64">
        <v>130</v>
      </c>
      <c r="AE42" s="39">
        <v>9.1</v>
      </c>
      <c r="AF42" s="39">
        <v>2.4649999999999999</v>
      </c>
    </row>
  </sheetData>
  <mergeCells count="6">
    <mergeCell ref="AN4:AO4"/>
    <mergeCell ref="L4:M4"/>
    <mergeCell ref="Z4:AA4"/>
    <mergeCell ref="C4:H4"/>
    <mergeCell ref="AE4:AJ4"/>
    <mergeCell ref="Q4:V4"/>
  </mergeCells>
  <pageMargins left="0.7" right="0.7" top="0.75" bottom="0.75" header="0.3" footer="0.3"/>
  <pageSetup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53"/>
  <sheetViews>
    <sheetView tabSelected="1" topLeftCell="I29" workbookViewId="0">
      <selection activeCell="M45" sqref="M45"/>
    </sheetView>
  </sheetViews>
  <sheetFormatPr defaultRowHeight="15" x14ac:dyDescent="0.25"/>
  <cols>
    <col min="2" max="2" width="14.85546875" bestFit="1" customWidth="1"/>
    <col min="3" max="3" width="9.7109375" bestFit="1" customWidth="1"/>
    <col min="14" max="14" width="9.7109375" bestFit="1" customWidth="1"/>
    <col min="16" max="16" width="10.85546875" customWidth="1"/>
    <col min="23" max="23" width="10.7109375" bestFit="1" customWidth="1"/>
  </cols>
  <sheetData>
    <row r="2" spans="2:25" x14ac:dyDescent="0.25">
      <c r="G2" t="s">
        <v>49</v>
      </c>
    </row>
    <row r="4" spans="2:25" x14ac:dyDescent="0.25">
      <c r="B4" s="84" t="s">
        <v>0</v>
      </c>
      <c r="C4" s="30" t="s">
        <v>1</v>
      </c>
      <c r="D4" s="81" t="s">
        <v>2</v>
      </c>
      <c r="E4" s="82"/>
      <c r="F4" s="82"/>
      <c r="G4" s="82"/>
      <c r="H4" s="82"/>
      <c r="I4" s="82"/>
      <c r="J4" s="82"/>
      <c r="K4" s="82"/>
      <c r="L4" s="83"/>
    </row>
    <row r="5" spans="2:25" x14ac:dyDescent="0.25">
      <c r="B5" s="84"/>
      <c r="C5" s="12" t="s">
        <v>57</v>
      </c>
      <c r="D5" s="26" t="s">
        <v>32</v>
      </c>
      <c r="E5" s="26" t="s">
        <v>33</v>
      </c>
      <c r="F5" s="26" t="s">
        <v>34</v>
      </c>
      <c r="G5" s="26" t="s">
        <v>39</v>
      </c>
      <c r="H5" s="26" t="s">
        <v>40</v>
      </c>
      <c r="I5" s="5" t="s">
        <v>38</v>
      </c>
      <c r="J5" s="5" t="s">
        <v>41</v>
      </c>
      <c r="K5" s="5" t="s">
        <v>42</v>
      </c>
      <c r="L5" s="5" t="s">
        <v>43</v>
      </c>
    </row>
    <row r="6" spans="2:25" x14ac:dyDescent="0.25">
      <c r="B6" s="26" t="s">
        <v>3</v>
      </c>
      <c r="C6" s="8">
        <v>2.1</v>
      </c>
      <c r="D6" s="8">
        <v>5.2</v>
      </c>
      <c r="E6" s="8">
        <v>5.8</v>
      </c>
      <c r="F6" s="8">
        <v>6.5</v>
      </c>
      <c r="G6" s="8">
        <v>8</v>
      </c>
      <c r="H6" s="8">
        <v>10.8</v>
      </c>
      <c r="I6" s="8">
        <v>11.1</v>
      </c>
      <c r="J6" s="8">
        <v>11</v>
      </c>
      <c r="K6" s="8">
        <v>11.3</v>
      </c>
      <c r="L6" s="8">
        <v>8.6</v>
      </c>
      <c r="O6" s="85" t="s">
        <v>99</v>
      </c>
      <c r="P6" s="85"/>
      <c r="Q6" s="85"/>
      <c r="R6" s="85"/>
      <c r="S6" s="85"/>
      <c r="T6" s="85"/>
      <c r="U6" s="72"/>
      <c r="V6" s="72"/>
      <c r="X6" s="86" t="s">
        <v>100</v>
      </c>
      <c r="Y6" s="86"/>
    </row>
    <row r="7" spans="2:25" x14ac:dyDescent="0.25">
      <c r="B7" s="26" t="s">
        <v>4</v>
      </c>
      <c r="C7" s="26"/>
      <c r="D7" s="26"/>
      <c r="E7" s="26"/>
      <c r="F7" s="26"/>
      <c r="G7" s="26"/>
      <c r="H7" s="3"/>
      <c r="I7" s="3"/>
      <c r="J7" s="3"/>
      <c r="K7" s="3"/>
      <c r="L7" s="3"/>
      <c r="N7" s="58" t="s">
        <v>98</v>
      </c>
      <c r="O7" s="74" t="s">
        <v>7</v>
      </c>
      <c r="P7" s="75" t="s">
        <v>11</v>
      </c>
      <c r="Q7" s="64" t="s">
        <v>18</v>
      </c>
      <c r="R7" s="64" t="s">
        <v>16</v>
      </c>
      <c r="S7" s="64" t="s">
        <v>8</v>
      </c>
      <c r="T7" s="64" t="s">
        <v>19</v>
      </c>
      <c r="W7" s="40" t="s">
        <v>21</v>
      </c>
      <c r="X7" s="40" t="s">
        <v>17</v>
      </c>
      <c r="Y7" s="41" t="s">
        <v>85</v>
      </c>
    </row>
    <row r="8" spans="2:25" x14ac:dyDescent="0.25">
      <c r="B8" s="26"/>
      <c r="C8" s="26" t="s">
        <v>1</v>
      </c>
      <c r="D8" s="81" t="s">
        <v>56</v>
      </c>
      <c r="E8" s="82"/>
      <c r="F8" s="82"/>
      <c r="G8" s="82"/>
      <c r="H8" s="82"/>
      <c r="I8" s="82"/>
      <c r="J8" s="82"/>
      <c r="K8" s="82"/>
      <c r="L8" s="83"/>
      <c r="N8" s="33">
        <v>0</v>
      </c>
      <c r="O8" s="59">
        <v>2179.61</v>
      </c>
      <c r="P8" s="59">
        <v>512.26</v>
      </c>
      <c r="Q8" s="33">
        <v>296.37</v>
      </c>
      <c r="R8" s="34">
        <v>236.7</v>
      </c>
      <c r="S8" s="33">
        <v>165.88</v>
      </c>
      <c r="T8" s="33">
        <v>80.56</v>
      </c>
      <c r="W8" s="33">
        <v>68.650000000000006</v>
      </c>
      <c r="X8" s="33">
        <v>13.87</v>
      </c>
      <c r="Y8" s="34">
        <v>16.899999999999999</v>
      </c>
    </row>
    <row r="9" spans="2:25" x14ac:dyDescent="0.25">
      <c r="B9" s="26" t="s">
        <v>5</v>
      </c>
      <c r="C9" s="26" t="s">
        <v>57</v>
      </c>
      <c r="D9" s="26" t="s">
        <v>32</v>
      </c>
      <c r="E9" s="26" t="s">
        <v>33</v>
      </c>
      <c r="F9" s="26" t="s">
        <v>36</v>
      </c>
      <c r="G9" s="26" t="s">
        <v>39</v>
      </c>
      <c r="H9" s="26" t="s">
        <v>40</v>
      </c>
      <c r="I9" s="26" t="s">
        <v>38</v>
      </c>
      <c r="J9" s="26" t="s">
        <v>41</v>
      </c>
      <c r="K9" s="26" t="s">
        <v>42</v>
      </c>
      <c r="L9" s="26" t="s">
        <v>43</v>
      </c>
      <c r="N9" s="33">
        <v>20</v>
      </c>
      <c r="O9" s="35">
        <v>1423.5</v>
      </c>
      <c r="P9" s="35">
        <v>479.63</v>
      </c>
      <c r="Q9" s="34">
        <v>30.527999999999999</v>
      </c>
      <c r="R9" s="34">
        <v>1.30789</v>
      </c>
      <c r="S9" s="34">
        <v>16.346</v>
      </c>
      <c r="T9" s="34">
        <v>16.763400000000001</v>
      </c>
      <c r="W9" s="34">
        <v>5.1429999999999998</v>
      </c>
      <c r="X9" s="34">
        <v>0.69099999999999995</v>
      </c>
      <c r="Y9" s="33">
        <v>18.73</v>
      </c>
    </row>
    <row r="10" spans="2:25" x14ac:dyDescent="0.25">
      <c r="B10" s="26" t="s">
        <v>6</v>
      </c>
      <c r="C10" s="19">
        <v>16.899999999999999</v>
      </c>
      <c r="D10" s="3">
        <v>18.73</v>
      </c>
      <c r="E10" s="3">
        <v>19.03</v>
      </c>
      <c r="F10" s="3">
        <v>17.32</v>
      </c>
      <c r="G10" s="3">
        <v>17.29</v>
      </c>
      <c r="H10" s="3">
        <v>19.260000000000002</v>
      </c>
      <c r="I10" s="8">
        <v>19.600000000000001</v>
      </c>
      <c r="J10" s="3">
        <v>18.77</v>
      </c>
      <c r="K10" s="3">
        <v>20.21</v>
      </c>
      <c r="L10" s="8">
        <v>17.23</v>
      </c>
      <c r="N10" s="33">
        <v>40</v>
      </c>
      <c r="O10" s="37">
        <v>1360.81</v>
      </c>
      <c r="P10" s="35">
        <v>481.92</v>
      </c>
      <c r="Q10" s="34">
        <v>28.805</v>
      </c>
      <c r="R10" s="34">
        <v>0.43647999999999998</v>
      </c>
      <c r="S10" s="34">
        <v>9.1</v>
      </c>
      <c r="T10" s="35">
        <v>8.89</v>
      </c>
      <c r="W10" s="34">
        <v>5.2530000000000001</v>
      </c>
      <c r="X10" s="35">
        <v>0.70799999999999996</v>
      </c>
      <c r="Y10" s="33">
        <v>19.03</v>
      </c>
    </row>
    <row r="11" spans="2:25" x14ac:dyDescent="0.25">
      <c r="B11" s="26" t="s">
        <v>7</v>
      </c>
      <c r="C11" s="23">
        <v>2179.61</v>
      </c>
      <c r="D11" s="8">
        <v>1423.5</v>
      </c>
      <c r="E11" s="3">
        <v>1360.81</v>
      </c>
      <c r="F11" s="27">
        <v>1317.4</v>
      </c>
      <c r="G11" s="3">
        <v>1269.23</v>
      </c>
      <c r="H11" s="3">
        <v>515.33000000000004</v>
      </c>
      <c r="I11" s="3">
        <v>519.16999999999996</v>
      </c>
      <c r="J11" s="3">
        <v>509.64</v>
      </c>
      <c r="K11" s="8">
        <v>528.6</v>
      </c>
      <c r="L11" s="8">
        <v>557.87</v>
      </c>
      <c r="N11" s="33">
        <v>60</v>
      </c>
      <c r="O11" s="35">
        <v>1317.4</v>
      </c>
      <c r="P11" s="35">
        <v>471.61</v>
      </c>
      <c r="Q11" s="34">
        <v>28.68</v>
      </c>
      <c r="R11" s="34">
        <v>0.20369999999999999</v>
      </c>
      <c r="S11" s="34">
        <v>4.62</v>
      </c>
      <c r="T11" s="34">
        <v>5.6684000000000001</v>
      </c>
      <c r="W11" s="34">
        <v>5.0220000000000002</v>
      </c>
      <c r="X11" s="34">
        <v>0.69399999999999995</v>
      </c>
      <c r="Y11" s="33">
        <v>17.32</v>
      </c>
    </row>
    <row r="12" spans="2:25" x14ac:dyDescent="0.25">
      <c r="B12" s="26" t="s">
        <v>8</v>
      </c>
      <c r="C12" s="21">
        <v>165.881</v>
      </c>
      <c r="D12" s="8">
        <v>16.346</v>
      </c>
      <c r="E12" s="8">
        <v>9.1</v>
      </c>
      <c r="F12" s="8">
        <v>4.62</v>
      </c>
      <c r="G12" s="8">
        <v>2.4767000000000001</v>
      </c>
      <c r="H12" s="3">
        <v>0.311</v>
      </c>
      <c r="I12" s="9">
        <v>0.17100000000000001</v>
      </c>
      <c r="J12" s="9">
        <v>0.152</v>
      </c>
      <c r="K12" s="9">
        <v>0.123</v>
      </c>
      <c r="L12" s="8">
        <v>0.71399999999999997</v>
      </c>
      <c r="N12" s="33">
        <v>90</v>
      </c>
      <c r="O12" s="37">
        <v>1269.23</v>
      </c>
      <c r="P12" s="35">
        <v>514.67999999999995</v>
      </c>
      <c r="Q12" s="34">
        <v>30.31</v>
      </c>
      <c r="R12" s="34">
        <v>0.15459999999999999</v>
      </c>
      <c r="S12" s="34">
        <v>2.4767000000000001</v>
      </c>
      <c r="T12" s="35">
        <v>5.87</v>
      </c>
      <c r="W12" s="34">
        <v>5.46</v>
      </c>
      <c r="X12" s="34">
        <v>0.69799999999999995</v>
      </c>
      <c r="Y12" s="33">
        <v>17.29</v>
      </c>
    </row>
    <row r="13" spans="2:25" x14ac:dyDescent="0.25">
      <c r="B13" s="26" t="s">
        <v>9</v>
      </c>
      <c r="C13" s="8">
        <v>2.1000000000000001E-2</v>
      </c>
      <c r="D13" s="8">
        <v>3.056</v>
      </c>
      <c r="E13" s="8">
        <v>2.7639999999999998</v>
      </c>
      <c r="F13" s="8">
        <v>2.11</v>
      </c>
      <c r="G13" s="8">
        <v>2.21</v>
      </c>
      <c r="H13" s="8">
        <v>2.09</v>
      </c>
      <c r="I13" s="3">
        <v>2.75</v>
      </c>
      <c r="J13" s="3">
        <v>1.48</v>
      </c>
      <c r="K13" s="8">
        <v>1.1100000000000001</v>
      </c>
      <c r="L13" s="20">
        <v>5.0000000000000001E-3</v>
      </c>
      <c r="N13" s="36">
        <v>110</v>
      </c>
      <c r="O13" s="37">
        <v>515.33000000000004</v>
      </c>
      <c r="P13" s="35">
        <v>570.54</v>
      </c>
      <c r="Q13" s="34">
        <v>0.81899999999999995</v>
      </c>
      <c r="R13" s="34">
        <v>0.93669999999999998</v>
      </c>
      <c r="S13" s="34">
        <v>0.311</v>
      </c>
      <c r="T13" s="34">
        <v>3.23</v>
      </c>
      <c r="W13" s="34">
        <v>4.7649999999999997</v>
      </c>
      <c r="X13" s="34">
        <v>0.66100000000000003</v>
      </c>
      <c r="Y13" s="33">
        <v>19.260000000000002</v>
      </c>
    </row>
    <row r="14" spans="2:25" x14ac:dyDescent="0.25">
      <c r="B14" s="26" t="s">
        <v>10</v>
      </c>
      <c r="C14" s="8">
        <v>5.1999999999999998E-2</v>
      </c>
      <c r="D14" s="8">
        <v>2.774</v>
      </c>
      <c r="E14" s="8">
        <v>3.0779999999999998</v>
      </c>
      <c r="F14" s="8">
        <v>2.8769999999999998</v>
      </c>
      <c r="G14" s="8">
        <v>3.63</v>
      </c>
      <c r="H14" s="3">
        <v>7.55</v>
      </c>
      <c r="I14" s="3">
        <v>4.1900000000000004</v>
      </c>
      <c r="J14" s="3">
        <v>3.59</v>
      </c>
      <c r="K14" s="3">
        <v>6.69</v>
      </c>
      <c r="L14" s="8">
        <v>5.5E-2</v>
      </c>
      <c r="N14" s="37">
        <v>130</v>
      </c>
      <c r="O14" s="37">
        <v>519.16999999999996</v>
      </c>
      <c r="P14" s="35">
        <v>663.07</v>
      </c>
      <c r="Q14" s="34">
        <v>0.28799999999999998</v>
      </c>
      <c r="R14" s="34" t="s">
        <v>87</v>
      </c>
      <c r="S14" s="35">
        <v>0.17100000000000001</v>
      </c>
      <c r="T14" s="34">
        <v>1.6579999999999999</v>
      </c>
      <c r="W14" s="34">
        <v>5.375</v>
      </c>
      <c r="X14" s="34">
        <v>0.69499999999999995</v>
      </c>
      <c r="Y14" s="34">
        <v>19.600000000000001</v>
      </c>
    </row>
    <row r="15" spans="2:25" x14ac:dyDescent="0.25">
      <c r="B15" s="26" t="s">
        <v>11</v>
      </c>
      <c r="C15" s="23">
        <v>512.26</v>
      </c>
      <c r="D15" s="19">
        <v>479.63</v>
      </c>
      <c r="E15" s="19">
        <v>481.92</v>
      </c>
      <c r="F15" s="19">
        <v>471.61</v>
      </c>
      <c r="G15" s="19">
        <v>514.67999999999995</v>
      </c>
      <c r="H15" s="19">
        <v>570.54</v>
      </c>
      <c r="I15" s="19">
        <v>663.07</v>
      </c>
      <c r="J15" s="19">
        <v>593.79</v>
      </c>
      <c r="K15" s="19">
        <v>668.87</v>
      </c>
      <c r="L15" s="8">
        <v>580.69000000000005</v>
      </c>
      <c r="N15" s="37">
        <v>150</v>
      </c>
      <c r="O15" s="37">
        <v>509.64</v>
      </c>
      <c r="P15" s="35">
        <v>593.79</v>
      </c>
      <c r="Q15" s="34">
        <v>0.129</v>
      </c>
      <c r="R15" s="34" t="s">
        <v>105</v>
      </c>
      <c r="S15" s="35">
        <v>0.152</v>
      </c>
      <c r="T15" s="35">
        <v>0.92400000000000004</v>
      </c>
      <c r="W15" s="34">
        <v>5.016</v>
      </c>
      <c r="X15" s="34">
        <v>0.68899999999999995</v>
      </c>
      <c r="Y15" s="33">
        <v>18.77</v>
      </c>
    </row>
    <row r="16" spans="2:25" x14ac:dyDescent="0.25">
      <c r="B16" s="26" t="s">
        <v>12</v>
      </c>
      <c r="C16" s="8">
        <v>8.9999999999999993E-3</v>
      </c>
      <c r="D16" s="8">
        <v>0.82699999999999996</v>
      </c>
      <c r="E16" s="8">
        <v>7.73</v>
      </c>
      <c r="F16" s="8" t="s">
        <v>97</v>
      </c>
      <c r="G16" s="8" t="s">
        <v>96</v>
      </c>
      <c r="H16" s="8" t="s">
        <v>89</v>
      </c>
      <c r="I16" s="8" t="s">
        <v>90</v>
      </c>
      <c r="J16" s="8" t="s">
        <v>93</v>
      </c>
      <c r="K16" s="8" t="s">
        <v>94</v>
      </c>
      <c r="L16" s="20">
        <v>2E-3</v>
      </c>
      <c r="N16" s="36">
        <v>170</v>
      </c>
      <c r="O16" s="35">
        <v>528.6</v>
      </c>
      <c r="P16" s="35">
        <v>668.87</v>
      </c>
      <c r="Q16" s="34">
        <v>7.0000000000000001E-3</v>
      </c>
      <c r="R16" s="34">
        <v>0.83799999999999997</v>
      </c>
      <c r="S16" s="35">
        <v>0.123</v>
      </c>
      <c r="T16" s="34">
        <v>0.26600000000000001</v>
      </c>
      <c r="W16" s="34">
        <v>5.4359999999999999</v>
      </c>
      <c r="X16" s="34">
        <v>0.78600000000000003</v>
      </c>
      <c r="Y16" s="33">
        <v>20.21</v>
      </c>
    </row>
    <row r="17" spans="2:25" x14ac:dyDescent="0.25">
      <c r="B17" s="26" t="s">
        <v>13</v>
      </c>
      <c r="C17" s="19">
        <v>3.3109999999999999</v>
      </c>
      <c r="D17" s="19">
        <v>2.5253000000000001</v>
      </c>
      <c r="E17" s="19">
        <v>2.3109000000000002</v>
      </c>
      <c r="F17" s="19">
        <v>2.0352999999999999</v>
      </c>
      <c r="G17" s="19">
        <v>5.8684000000000003</v>
      </c>
      <c r="H17" s="19" t="s">
        <v>88</v>
      </c>
      <c r="I17" s="19" t="s">
        <v>91</v>
      </c>
      <c r="J17" s="19" t="s">
        <v>92</v>
      </c>
      <c r="K17" s="19" t="s">
        <v>95</v>
      </c>
      <c r="L17" s="19">
        <v>8.9999999999999993E-3</v>
      </c>
      <c r="N17" s="38">
        <v>195</v>
      </c>
      <c r="O17" s="55">
        <v>557.87</v>
      </c>
      <c r="P17" s="55">
        <v>580.69000000000005</v>
      </c>
      <c r="Q17" s="39">
        <v>3.7959999999999998</v>
      </c>
      <c r="R17" s="39">
        <v>0.40600000000000003</v>
      </c>
      <c r="S17" s="39">
        <v>0.71399999999999997</v>
      </c>
      <c r="T17" s="39">
        <v>0.378</v>
      </c>
      <c r="W17" s="39">
        <v>3.8054000000000001</v>
      </c>
      <c r="X17" s="39">
        <v>0.30102000000000001</v>
      </c>
      <c r="Y17" s="39">
        <v>17.23</v>
      </c>
    </row>
    <row r="18" spans="2:25" x14ac:dyDescent="0.25">
      <c r="B18" s="26" t="s">
        <v>14</v>
      </c>
      <c r="C18" s="8">
        <v>0.32300000000000001</v>
      </c>
      <c r="D18" s="8">
        <v>1.5049999999999999</v>
      </c>
      <c r="E18" s="8">
        <v>8.5840999999999994</v>
      </c>
      <c r="F18" s="8">
        <v>9.8919999999999995</v>
      </c>
      <c r="G18" s="8">
        <v>1.7407999999999999</v>
      </c>
      <c r="H18" s="8">
        <v>1.5680000000000001</v>
      </c>
      <c r="I18" s="8">
        <v>2.0859999999999999</v>
      </c>
      <c r="J18" s="8">
        <v>2.2810000000000001</v>
      </c>
      <c r="K18" s="8">
        <v>1.984</v>
      </c>
      <c r="L18" s="8">
        <v>0.14699999999999999</v>
      </c>
    </row>
    <row r="19" spans="2:25" x14ac:dyDescent="0.25">
      <c r="B19" s="26" t="s">
        <v>15</v>
      </c>
      <c r="C19" s="8">
        <v>0.82599999999999996</v>
      </c>
      <c r="D19" s="8">
        <v>1.6523000000000001</v>
      </c>
      <c r="E19" s="8">
        <v>0.75009999999999999</v>
      </c>
      <c r="F19" s="8">
        <v>3.786</v>
      </c>
      <c r="G19" s="8">
        <v>0.12</v>
      </c>
      <c r="H19" s="8">
        <v>0.77800000000000002</v>
      </c>
      <c r="I19" s="8">
        <v>0.622</v>
      </c>
      <c r="J19" s="8">
        <v>0.46700000000000003</v>
      </c>
      <c r="K19" s="8">
        <v>0.1048</v>
      </c>
      <c r="L19" s="20">
        <v>3.0000000000000001E-3</v>
      </c>
    </row>
    <row r="20" spans="2:25" x14ac:dyDescent="0.25">
      <c r="B20" s="26" t="s">
        <v>16</v>
      </c>
      <c r="C20" s="21">
        <v>236.69900000000001</v>
      </c>
      <c r="D20" s="8">
        <v>1.30789</v>
      </c>
      <c r="E20" s="8">
        <v>0.43647999999999998</v>
      </c>
      <c r="F20" s="8">
        <v>0.20369999999999999</v>
      </c>
      <c r="G20" s="8">
        <v>0.15459999999999999</v>
      </c>
      <c r="H20" s="8">
        <v>0.93669999999999998</v>
      </c>
      <c r="I20" s="8" t="s">
        <v>87</v>
      </c>
      <c r="J20" s="8" t="s">
        <v>86</v>
      </c>
      <c r="K20" s="8">
        <v>0.83799999999999997</v>
      </c>
      <c r="L20" s="8">
        <v>0.40600000000000003</v>
      </c>
    </row>
    <row r="21" spans="2:25" x14ac:dyDescent="0.25">
      <c r="B21" s="26" t="s">
        <v>17</v>
      </c>
      <c r="C21" s="19">
        <v>13.866</v>
      </c>
      <c r="D21" s="8">
        <v>0.69099999999999995</v>
      </c>
      <c r="E21" s="9">
        <v>0.70799999999999996</v>
      </c>
      <c r="F21" s="27">
        <v>0.69399999999999995</v>
      </c>
      <c r="G21" s="8">
        <v>0.69799999999999995</v>
      </c>
      <c r="H21" s="8">
        <v>0.66100000000000003</v>
      </c>
      <c r="I21" s="8">
        <v>0.69499999999999995</v>
      </c>
      <c r="J21" s="8">
        <v>0.68899999999999995</v>
      </c>
      <c r="K21" s="8">
        <v>0.78600000000000003</v>
      </c>
      <c r="L21" s="8">
        <v>0.30102000000000001</v>
      </c>
    </row>
    <row r="22" spans="2:25" x14ac:dyDescent="0.25">
      <c r="B22" s="26" t="s">
        <v>18</v>
      </c>
      <c r="C22" s="21">
        <v>296.36599999999999</v>
      </c>
      <c r="D22" s="8">
        <v>30.527999999999999</v>
      </c>
      <c r="E22" s="8">
        <v>28.805</v>
      </c>
      <c r="F22" s="8">
        <v>28.68</v>
      </c>
      <c r="G22" s="8">
        <v>30.31</v>
      </c>
      <c r="H22" s="8">
        <v>0.81899999999999995</v>
      </c>
      <c r="I22" s="8">
        <v>0.28799999999999998</v>
      </c>
      <c r="J22" s="8">
        <v>0.129</v>
      </c>
      <c r="K22" s="8">
        <v>7.0000000000000001E-3</v>
      </c>
      <c r="L22" s="8">
        <v>3.7959999999999998</v>
      </c>
    </row>
    <row r="23" spans="2:25" x14ac:dyDescent="0.25">
      <c r="B23" s="26" t="s">
        <v>19</v>
      </c>
      <c r="C23" s="21">
        <v>80.56</v>
      </c>
      <c r="D23" s="8">
        <v>16.763400000000001</v>
      </c>
      <c r="E23" s="9">
        <v>8.89</v>
      </c>
      <c r="F23" s="8" t="s">
        <v>83</v>
      </c>
      <c r="G23" s="9">
        <v>5.87</v>
      </c>
      <c r="H23" s="8">
        <v>3.23</v>
      </c>
      <c r="I23" s="8">
        <v>1.6579999999999999</v>
      </c>
      <c r="J23" s="9">
        <v>0.92400000000000004</v>
      </c>
      <c r="K23" s="8">
        <v>0.26600000000000001</v>
      </c>
      <c r="L23" s="8">
        <v>0.378</v>
      </c>
    </row>
    <row r="24" spans="2:25" x14ac:dyDescent="0.25">
      <c r="B24" s="26" t="s">
        <v>20</v>
      </c>
      <c r="C24" s="8" t="s">
        <v>51</v>
      </c>
      <c r="D24" s="8">
        <v>1.1870000000000001</v>
      </c>
      <c r="E24" s="8">
        <v>5.5419999999999998</v>
      </c>
      <c r="F24" s="8">
        <v>1.1780999999999999</v>
      </c>
      <c r="G24" s="8">
        <v>2.4215</v>
      </c>
      <c r="H24" s="8">
        <v>2.141</v>
      </c>
      <c r="I24" s="8">
        <v>2.444</v>
      </c>
      <c r="J24" s="8">
        <v>2.3180000000000001</v>
      </c>
      <c r="K24" s="8">
        <v>2.492</v>
      </c>
      <c r="L24" s="8">
        <v>0.189</v>
      </c>
    </row>
    <row r="25" spans="2:25" x14ac:dyDescent="0.25">
      <c r="B25" s="26" t="s">
        <v>21</v>
      </c>
      <c r="C25" s="19">
        <v>68.647999999999996</v>
      </c>
      <c r="D25" s="8">
        <v>5.1429999999999998</v>
      </c>
      <c r="E25" s="8">
        <v>5.2530000000000001</v>
      </c>
      <c r="F25" s="8">
        <v>5.0220000000000002</v>
      </c>
      <c r="G25" s="8">
        <v>5.46</v>
      </c>
      <c r="H25" s="8">
        <v>4.7649999999999997</v>
      </c>
      <c r="I25" s="8">
        <v>5.375</v>
      </c>
      <c r="J25" s="8">
        <v>5.016</v>
      </c>
      <c r="K25" s="8">
        <v>5.4359999999999999</v>
      </c>
      <c r="L25" s="8">
        <v>3.8054000000000001</v>
      </c>
    </row>
    <row r="26" spans="2:25" x14ac:dyDescent="0.25">
      <c r="B26" s="26" t="s">
        <v>22</v>
      </c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2:25" x14ac:dyDescent="0.25">
      <c r="B27" s="26" t="s">
        <v>23</v>
      </c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2:25" x14ac:dyDescent="0.25">
      <c r="B28" s="26" t="s">
        <v>24</v>
      </c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2:25" x14ac:dyDescent="0.25">
      <c r="B29" s="26" t="s">
        <v>25</v>
      </c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2:25" x14ac:dyDescent="0.25">
      <c r="B30" s="26" t="s">
        <v>26</v>
      </c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2:25" x14ac:dyDescent="0.25">
      <c r="B31" s="26" t="s">
        <v>27</v>
      </c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2:25" x14ac:dyDescent="0.25">
      <c r="B32" s="26" t="s">
        <v>28</v>
      </c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2:16" x14ac:dyDescent="0.25">
      <c r="B33" s="26" t="s">
        <v>29</v>
      </c>
      <c r="C33" s="3"/>
      <c r="D33" s="3"/>
      <c r="E33" s="3"/>
      <c r="F33" s="3"/>
      <c r="G33" s="3"/>
      <c r="H33" s="3"/>
      <c r="I33" s="3"/>
      <c r="J33" s="3"/>
      <c r="K33" s="3"/>
      <c r="L33" s="3"/>
      <c r="N33" s="40" t="s">
        <v>98</v>
      </c>
      <c r="O33" s="40" t="s">
        <v>3</v>
      </c>
      <c r="P33" s="80" t="s">
        <v>137</v>
      </c>
    </row>
    <row r="34" spans="2:16" x14ac:dyDescent="0.25">
      <c r="B34" s="26" t="s">
        <v>30</v>
      </c>
      <c r="C34" s="3"/>
      <c r="D34" s="3"/>
      <c r="E34" s="3"/>
      <c r="F34" s="3"/>
      <c r="G34" s="3"/>
      <c r="H34" s="3"/>
      <c r="I34" s="3"/>
      <c r="J34" s="3"/>
      <c r="K34" s="3"/>
      <c r="L34" s="3"/>
      <c r="N34" s="29">
        <v>0</v>
      </c>
      <c r="O34" s="61">
        <v>2</v>
      </c>
      <c r="P34" s="33">
        <v>5.97</v>
      </c>
    </row>
    <row r="35" spans="2:16" x14ac:dyDescent="0.25">
      <c r="B35" s="26" t="s">
        <v>31</v>
      </c>
      <c r="C35" s="3"/>
      <c r="D35" s="3"/>
      <c r="E35" s="3"/>
      <c r="F35" s="3"/>
      <c r="G35" s="3"/>
      <c r="H35" s="3"/>
      <c r="I35" s="3"/>
      <c r="J35" s="3"/>
      <c r="K35" s="3"/>
      <c r="L35" s="3"/>
      <c r="N35" s="29">
        <v>10</v>
      </c>
      <c r="O35" s="27">
        <v>4.9000000000000004</v>
      </c>
      <c r="P35" s="33">
        <v>3.87</v>
      </c>
    </row>
    <row r="36" spans="2:16" x14ac:dyDescent="0.25">
      <c r="N36" s="29">
        <v>20</v>
      </c>
      <c r="O36" s="27">
        <v>5.2</v>
      </c>
      <c r="P36" s="33">
        <v>3.73</v>
      </c>
    </row>
    <row r="37" spans="2:16" x14ac:dyDescent="0.25">
      <c r="N37" s="29">
        <v>30</v>
      </c>
      <c r="O37" s="27">
        <v>5.5</v>
      </c>
      <c r="P37" s="33">
        <v>3.76</v>
      </c>
    </row>
    <row r="38" spans="2:16" x14ac:dyDescent="0.25">
      <c r="N38" s="29">
        <v>40</v>
      </c>
      <c r="O38" s="27">
        <v>5.8</v>
      </c>
      <c r="P38" s="33">
        <v>3.74</v>
      </c>
    </row>
    <row r="39" spans="2:16" x14ac:dyDescent="0.25">
      <c r="N39" s="29">
        <v>50</v>
      </c>
      <c r="O39" s="27">
        <v>6.2</v>
      </c>
      <c r="P39" s="33">
        <v>3.82</v>
      </c>
    </row>
    <row r="40" spans="2:16" x14ac:dyDescent="0.25">
      <c r="N40" s="29">
        <v>60</v>
      </c>
      <c r="O40" s="27">
        <v>6.5</v>
      </c>
      <c r="P40" s="33">
        <v>3.72</v>
      </c>
    </row>
    <row r="41" spans="2:16" x14ac:dyDescent="0.25">
      <c r="N41" s="29">
        <v>70</v>
      </c>
      <c r="O41" s="27">
        <v>7</v>
      </c>
      <c r="P41" s="33">
        <v>3.73</v>
      </c>
    </row>
    <row r="42" spans="2:16" x14ac:dyDescent="0.25">
      <c r="N42" s="29">
        <v>80</v>
      </c>
      <c r="O42" s="27">
        <v>7.5</v>
      </c>
      <c r="P42" s="33">
        <v>3.68</v>
      </c>
    </row>
    <row r="43" spans="2:16" x14ac:dyDescent="0.25">
      <c r="N43" s="29">
        <v>90</v>
      </c>
      <c r="O43" s="27">
        <v>8</v>
      </c>
      <c r="P43" s="33">
        <v>3.64</v>
      </c>
    </row>
    <row r="44" spans="2:16" x14ac:dyDescent="0.25">
      <c r="N44" s="29">
        <v>100</v>
      </c>
      <c r="O44" s="27">
        <v>9.9</v>
      </c>
      <c r="P44" s="33">
        <v>3.21</v>
      </c>
    </row>
    <row r="45" spans="2:16" x14ac:dyDescent="0.25">
      <c r="N45" s="29">
        <v>110</v>
      </c>
      <c r="O45" s="27">
        <v>10.8</v>
      </c>
      <c r="P45" s="34">
        <v>2.5249999999999999</v>
      </c>
    </row>
    <row r="46" spans="2:16" x14ac:dyDescent="0.25">
      <c r="N46" s="29">
        <v>120</v>
      </c>
      <c r="O46" s="27">
        <v>11</v>
      </c>
      <c r="P46" s="34">
        <v>2.5190000000000001</v>
      </c>
    </row>
    <row r="47" spans="2:16" x14ac:dyDescent="0.25">
      <c r="N47" s="29">
        <v>130</v>
      </c>
      <c r="O47" s="27">
        <v>11.1</v>
      </c>
      <c r="P47" s="34">
        <v>2.488</v>
      </c>
    </row>
    <row r="48" spans="2:16" x14ac:dyDescent="0.25">
      <c r="N48" s="29">
        <v>140</v>
      </c>
      <c r="O48" s="27">
        <v>11.1</v>
      </c>
      <c r="P48" s="34">
        <v>2.2210000000000001</v>
      </c>
    </row>
    <row r="49" spans="14:16" x14ac:dyDescent="0.25">
      <c r="N49" s="29">
        <v>150</v>
      </c>
      <c r="O49" s="27">
        <v>11</v>
      </c>
      <c r="P49" s="34">
        <v>2.516</v>
      </c>
    </row>
    <row r="50" spans="14:16" x14ac:dyDescent="0.25">
      <c r="N50" s="29">
        <v>160</v>
      </c>
      <c r="O50" s="27">
        <v>11.3</v>
      </c>
      <c r="P50" s="34">
        <v>2.4769999999999999</v>
      </c>
    </row>
    <row r="51" spans="14:16" x14ac:dyDescent="0.25">
      <c r="N51" s="29">
        <v>170</v>
      </c>
      <c r="O51" s="27">
        <v>11.3</v>
      </c>
      <c r="P51" s="35">
        <v>2.323</v>
      </c>
    </row>
    <row r="52" spans="14:16" x14ac:dyDescent="0.25">
      <c r="N52" s="29">
        <v>180</v>
      </c>
      <c r="O52" s="27">
        <v>10.8</v>
      </c>
      <c r="P52" s="35">
        <v>2.21</v>
      </c>
    </row>
    <row r="53" spans="14:16" x14ac:dyDescent="0.25">
      <c r="N53" s="38">
        <v>195</v>
      </c>
      <c r="O53" s="39">
        <v>8.6</v>
      </c>
      <c r="P53" s="39">
        <v>2.0310000000000001</v>
      </c>
    </row>
  </sheetData>
  <mergeCells count="5">
    <mergeCell ref="B4:B5"/>
    <mergeCell ref="D4:L4"/>
    <mergeCell ref="D8:L8"/>
    <mergeCell ref="X6:Y6"/>
    <mergeCell ref="O6:T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39"/>
  <sheetViews>
    <sheetView workbookViewId="0">
      <selection activeCell="H25" sqref="H25"/>
    </sheetView>
  </sheetViews>
  <sheetFormatPr defaultRowHeight="15" x14ac:dyDescent="0.25"/>
  <cols>
    <col min="2" max="2" width="19.85546875" bestFit="1" customWidth="1"/>
    <col min="3" max="3" width="15.140625" customWidth="1"/>
    <col min="4" max="4" width="12.5703125" customWidth="1"/>
    <col min="5" max="5" width="15" customWidth="1"/>
    <col min="6" max="6" width="19.42578125" bestFit="1" customWidth="1"/>
  </cols>
  <sheetData>
    <row r="4" spans="2:6" x14ac:dyDescent="0.25">
      <c r="B4" s="42"/>
      <c r="C4" s="84" t="s">
        <v>133</v>
      </c>
      <c r="D4" s="84"/>
      <c r="E4" s="84"/>
      <c r="F4" s="77" t="s">
        <v>134</v>
      </c>
    </row>
    <row r="5" spans="2:6" x14ac:dyDescent="0.25">
      <c r="B5" s="77" t="s">
        <v>0</v>
      </c>
      <c r="C5" s="30" t="s">
        <v>111</v>
      </c>
      <c r="D5" s="77" t="s">
        <v>112</v>
      </c>
      <c r="E5" s="5" t="s">
        <v>113</v>
      </c>
      <c r="F5" s="5" t="s">
        <v>114</v>
      </c>
    </row>
    <row r="6" spans="2:6" x14ac:dyDescent="0.25">
      <c r="B6" s="3" t="s">
        <v>3</v>
      </c>
      <c r="C6" s="8">
        <v>2</v>
      </c>
      <c r="D6" s="8">
        <v>2</v>
      </c>
      <c r="E6" s="8">
        <v>2.1</v>
      </c>
      <c r="F6" s="66"/>
    </row>
    <row r="7" spans="2:6" x14ac:dyDescent="0.25">
      <c r="B7" s="3" t="s">
        <v>4</v>
      </c>
      <c r="C7" s="77"/>
      <c r="D7" s="3"/>
      <c r="E7" s="3"/>
      <c r="F7" s="68" t="s">
        <v>136</v>
      </c>
    </row>
    <row r="8" spans="2:6" x14ac:dyDescent="0.25">
      <c r="B8" s="13" t="s">
        <v>110</v>
      </c>
      <c r="C8" s="65"/>
      <c r="D8" s="3"/>
      <c r="E8" s="3"/>
      <c r="F8" s="68" t="s">
        <v>124</v>
      </c>
    </row>
    <row r="9" spans="2:6" x14ac:dyDescent="0.25">
      <c r="B9" s="13" t="s">
        <v>135</v>
      </c>
      <c r="C9" s="65"/>
      <c r="D9" s="65"/>
      <c r="E9" s="3"/>
      <c r="F9" s="68" t="s">
        <v>123</v>
      </c>
    </row>
    <row r="10" spans="2:6" x14ac:dyDescent="0.25">
      <c r="B10" s="77" t="s">
        <v>5</v>
      </c>
      <c r="C10" s="78"/>
      <c r="D10" s="42"/>
      <c r="E10" s="42"/>
      <c r="F10" s="79"/>
    </row>
    <row r="11" spans="2:6" x14ac:dyDescent="0.25">
      <c r="B11" s="3" t="s">
        <v>7</v>
      </c>
      <c r="C11" s="19">
        <v>2680</v>
      </c>
      <c r="D11" s="17">
        <v>2006.28</v>
      </c>
      <c r="E11" s="19">
        <v>2179.61</v>
      </c>
      <c r="F11" s="68" t="s">
        <v>115</v>
      </c>
    </row>
    <row r="12" spans="2:6" x14ac:dyDescent="0.25">
      <c r="B12" s="3" t="s">
        <v>8</v>
      </c>
      <c r="C12" s="19">
        <v>120</v>
      </c>
      <c r="D12" s="19">
        <v>132.24700000000001</v>
      </c>
      <c r="E12" s="19">
        <v>165.881</v>
      </c>
      <c r="F12" s="68" t="s">
        <v>116</v>
      </c>
    </row>
    <row r="13" spans="2:6" x14ac:dyDescent="0.25">
      <c r="B13" s="3" t="s">
        <v>9</v>
      </c>
      <c r="C13" s="14">
        <v>2.41</v>
      </c>
      <c r="D13" s="8">
        <v>8.5999999999999993E-2</v>
      </c>
      <c r="E13" s="8">
        <v>2.1000000000000001E-2</v>
      </c>
      <c r="F13" s="68" t="s">
        <v>125</v>
      </c>
    </row>
    <row r="14" spans="2:6" x14ac:dyDescent="0.25">
      <c r="B14" s="3" t="s">
        <v>10</v>
      </c>
      <c r="C14" s="8">
        <v>0.20399999999999999</v>
      </c>
      <c r="D14" s="8">
        <v>2.8000000000000001E-2</v>
      </c>
      <c r="E14" s="8">
        <v>5.1999999999999998E-2</v>
      </c>
      <c r="F14" s="68" t="s">
        <v>126</v>
      </c>
    </row>
    <row r="15" spans="2:6" x14ac:dyDescent="0.25">
      <c r="B15" s="3" t="s">
        <v>11</v>
      </c>
      <c r="C15" s="19">
        <v>219.6</v>
      </c>
      <c r="D15" s="9">
        <v>442.745</v>
      </c>
      <c r="E15" s="19">
        <v>512.26</v>
      </c>
      <c r="F15" s="68" t="s">
        <v>122</v>
      </c>
    </row>
    <row r="16" spans="2:6" x14ac:dyDescent="0.25">
      <c r="B16" s="3" t="s">
        <v>12</v>
      </c>
      <c r="C16" s="3" t="s">
        <v>82</v>
      </c>
      <c r="D16" s="8">
        <v>6.0999999999999999E-2</v>
      </c>
      <c r="E16" s="8">
        <v>8.9999999999999993E-3</v>
      </c>
      <c r="F16" s="68" t="s">
        <v>127</v>
      </c>
    </row>
    <row r="17" spans="2:6" x14ac:dyDescent="0.25">
      <c r="B17" s="3" t="s">
        <v>6</v>
      </c>
      <c r="C17" s="19">
        <v>15.38</v>
      </c>
      <c r="D17" s="67">
        <v>21.44</v>
      </c>
      <c r="E17" s="19">
        <v>16.899999999999999</v>
      </c>
      <c r="F17" s="68" t="s">
        <v>128</v>
      </c>
    </row>
    <row r="18" spans="2:6" x14ac:dyDescent="0.25">
      <c r="B18" s="3" t="s">
        <v>13</v>
      </c>
      <c r="C18" s="8">
        <v>1.623</v>
      </c>
      <c r="D18" s="8">
        <v>2.6709999999999998</v>
      </c>
      <c r="E18" s="19">
        <v>3.3109999999999999</v>
      </c>
      <c r="F18" s="68" t="s">
        <v>132</v>
      </c>
    </row>
    <row r="19" spans="2:6" x14ac:dyDescent="0.25">
      <c r="B19" s="3" t="s">
        <v>14</v>
      </c>
      <c r="C19" s="8" t="s">
        <v>81</v>
      </c>
      <c r="D19" s="8">
        <v>3.2000000000000001E-2</v>
      </c>
      <c r="E19" s="8">
        <v>0.32300000000000001</v>
      </c>
      <c r="F19" s="68" t="s">
        <v>129</v>
      </c>
    </row>
    <row r="20" spans="2:6" x14ac:dyDescent="0.25">
      <c r="B20" s="3" t="s">
        <v>15</v>
      </c>
      <c r="C20" s="8">
        <v>4.9000000000000002E-2</v>
      </c>
      <c r="D20" s="8">
        <v>3.2000000000000001E-2</v>
      </c>
      <c r="E20" s="8">
        <v>0.82599999999999996</v>
      </c>
      <c r="F20" s="68" t="s">
        <v>130</v>
      </c>
    </row>
    <row r="21" spans="2:6" x14ac:dyDescent="0.25">
      <c r="B21" s="3" t="s">
        <v>16</v>
      </c>
      <c r="C21" s="13">
        <v>209.81</v>
      </c>
      <c r="D21" s="19">
        <v>216.065</v>
      </c>
      <c r="E21" s="19">
        <v>236.69900000000001</v>
      </c>
      <c r="F21" s="68" t="s">
        <v>117</v>
      </c>
    </row>
    <row r="22" spans="2:6" x14ac:dyDescent="0.25">
      <c r="B22" s="3" t="s">
        <v>17</v>
      </c>
      <c r="C22" s="13">
        <v>11.14</v>
      </c>
      <c r="D22" s="13">
        <v>12.65</v>
      </c>
      <c r="E22" s="19">
        <v>13.866</v>
      </c>
      <c r="F22" s="68" t="s">
        <v>118</v>
      </c>
    </row>
    <row r="23" spans="2:6" x14ac:dyDescent="0.25">
      <c r="B23" s="3" t="s">
        <v>18</v>
      </c>
      <c r="C23" s="13">
        <v>256.11</v>
      </c>
      <c r="D23" s="19">
        <v>242.98699999999999</v>
      </c>
      <c r="E23" s="19">
        <v>296.36599999999999</v>
      </c>
      <c r="F23" s="68" t="s">
        <v>119</v>
      </c>
    </row>
    <row r="24" spans="2:6" x14ac:dyDescent="0.25">
      <c r="B24" s="3" t="s">
        <v>19</v>
      </c>
      <c r="C24" s="13">
        <v>62.84</v>
      </c>
      <c r="D24" s="19">
        <v>65.584999999999994</v>
      </c>
      <c r="E24" s="19">
        <v>80.56</v>
      </c>
      <c r="F24" s="68" t="s">
        <v>120</v>
      </c>
    </row>
    <row r="25" spans="2:6" x14ac:dyDescent="0.25">
      <c r="B25" s="3" t="s">
        <v>20</v>
      </c>
      <c r="C25" s="3" t="s">
        <v>82</v>
      </c>
      <c r="D25" s="3" t="s">
        <v>80</v>
      </c>
      <c r="E25" s="8" t="s">
        <v>51</v>
      </c>
      <c r="F25" s="68" t="s">
        <v>131</v>
      </c>
    </row>
    <row r="26" spans="2:6" x14ac:dyDescent="0.25">
      <c r="B26" s="3" t="s">
        <v>21</v>
      </c>
      <c r="C26" s="13">
        <v>44.62</v>
      </c>
      <c r="D26" s="19">
        <v>53.929000000000002</v>
      </c>
      <c r="E26" s="19">
        <v>68.647999999999996</v>
      </c>
      <c r="F26" s="68" t="s">
        <v>121</v>
      </c>
    </row>
    <row r="30" spans="2:6" x14ac:dyDescent="0.25">
      <c r="B30" s="3" t="s">
        <v>22</v>
      </c>
      <c r="C30" s="3"/>
      <c r="D30" s="3"/>
      <c r="E30" s="3"/>
      <c r="F30" s="3"/>
    </row>
    <row r="31" spans="2:6" x14ac:dyDescent="0.25">
      <c r="B31" s="3" t="s">
        <v>23</v>
      </c>
      <c r="C31" s="3"/>
      <c r="D31" s="3"/>
      <c r="E31" s="3"/>
      <c r="F31" s="3"/>
    </row>
    <row r="32" spans="2:6" x14ac:dyDescent="0.25">
      <c r="B32" s="3" t="s">
        <v>24</v>
      </c>
      <c r="C32" s="3"/>
      <c r="D32" s="3"/>
      <c r="E32" s="3"/>
      <c r="F32" s="3"/>
    </row>
    <row r="33" spans="2:6" x14ac:dyDescent="0.25">
      <c r="B33" s="3" t="s">
        <v>25</v>
      </c>
      <c r="C33" s="3"/>
      <c r="D33" s="3"/>
      <c r="E33" s="3"/>
      <c r="F33" s="3"/>
    </row>
    <row r="34" spans="2:6" x14ac:dyDescent="0.25">
      <c r="B34" s="3" t="s">
        <v>26</v>
      </c>
      <c r="C34" s="3"/>
      <c r="D34" s="3"/>
      <c r="E34" s="3"/>
      <c r="F34" s="3"/>
    </row>
    <row r="35" spans="2:6" x14ac:dyDescent="0.25">
      <c r="B35" s="3" t="s">
        <v>27</v>
      </c>
      <c r="C35" s="3"/>
      <c r="D35" s="3"/>
      <c r="E35" s="3"/>
      <c r="F35" s="3"/>
    </row>
    <row r="36" spans="2:6" x14ac:dyDescent="0.25">
      <c r="B36" s="3" t="s">
        <v>28</v>
      </c>
      <c r="C36" s="3"/>
      <c r="D36" s="3"/>
      <c r="E36" s="3"/>
      <c r="F36" s="3"/>
    </row>
    <row r="37" spans="2:6" x14ac:dyDescent="0.25">
      <c r="B37" s="3" t="s">
        <v>29</v>
      </c>
      <c r="C37" s="3"/>
      <c r="D37" s="3"/>
      <c r="E37" s="3"/>
      <c r="F37" s="3"/>
    </row>
    <row r="38" spans="2:6" x14ac:dyDescent="0.25">
      <c r="B38" s="3" t="s">
        <v>30</v>
      </c>
      <c r="C38" s="3"/>
      <c r="D38" s="3"/>
      <c r="E38" s="3"/>
      <c r="F38" s="3"/>
    </row>
    <row r="39" spans="2:6" x14ac:dyDescent="0.25">
      <c r="B39" s="3" t="s">
        <v>31</v>
      </c>
      <c r="C39" s="3"/>
      <c r="D39" s="3"/>
      <c r="E39" s="3"/>
      <c r="F39" s="3"/>
    </row>
  </sheetData>
  <mergeCells count="1">
    <mergeCell ref="C4:E4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FA only </vt:lpstr>
      <vt:lpstr>Plot 1</vt:lpstr>
      <vt:lpstr>FA + Lime</vt:lpstr>
      <vt:lpstr>Plot 2</vt:lpstr>
      <vt:lpstr>FA + Lime + Al2(OH)3</vt:lpstr>
      <vt:lpstr>Raw AMD vs WHO&amp;DWAF std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2019-09-10T14:04:34Z</dcterms:created>
  <dcterms:modified xsi:type="dcterms:W3CDTF">2021-06-14T08:59:00Z</dcterms:modified>
</cp:coreProperties>
</file>